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MATCHUITSLAGEN" sheetId="1" r:id="rId1"/>
    <sheet name="PERSOONLIJKE SCORES" sheetId="2" r:id="rId2"/>
    <sheet name="GRAFIEK" sheetId="3" r:id="rId3"/>
  </sheets>
  <calcPr calcId="171027"/>
</workbook>
</file>

<file path=xl/calcChain.xml><?xml version="1.0" encoding="utf-8"?>
<calcChain xmlns="http://schemas.openxmlformats.org/spreadsheetml/2006/main">
  <c r="B22" i="1" l="1"/>
  <c r="F22" i="1"/>
  <c r="Z4" i="1"/>
  <c r="C19" i="2" s="1"/>
  <c r="U4" i="1"/>
  <c r="C4" i="2"/>
  <c r="Q4" i="1"/>
  <c r="C20" i="2" s="1"/>
  <c r="Y4" i="1"/>
  <c r="C17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" i="1"/>
  <c r="F5" i="1"/>
  <c r="F58" i="1" s="1"/>
  <c r="B5" i="1"/>
  <c r="B45" i="1"/>
  <c r="B46" i="1"/>
  <c r="AA4" i="1"/>
  <c r="C15" i="2" s="1"/>
  <c r="W4" i="1"/>
  <c r="C18" i="2"/>
  <c r="X4" i="1"/>
  <c r="C16" i="2" s="1"/>
  <c r="K4" i="1"/>
  <c r="C14" i="2"/>
  <c r="L4" i="1"/>
  <c r="C10" i="2" s="1"/>
  <c r="M4" i="1"/>
  <c r="C6" i="2"/>
  <c r="O4" i="1"/>
  <c r="C12" i="2" s="1"/>
  <c r="P4" i="1"/>
  <c r="C7" i="2"/>
  <c r="R4" i="1"/>
  <c r="C9" i="2" s="1"/>
  <c r="T4" i="1"/>
  <c r="C13" i="2"/>
  <c r="V4" i="1"/>
  <c r="C11" i="2" s="1"/>
  <c r="AB4" i="1"/>
  <c r="B47" i="1"/>
  <c r="B48" i="1"/>
  <c r="B49" i="1"/>
  <c r="B50" i="1"/>
  <c r="B51" i="1"/>
  <c r="B5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58" i="1" s="1"/>
  <c r="B43" i="1"/>
  <c r="B44" i="1"/>
  <c r="B52" i="1"/>
  <c r="B53" i="1"/>
  <c r="B55" i="1"/>
  <c r="B56" i="1"/>
  <c r="B57" i="1"/>
  <c r="AD4" i="1"/>
  <c r="Q1" i="1" s="1"/>
  <c r="C58" i="1"/>
  <c r="S4" i="1"/>
  <c r="C5" i="2"/>
  <c r="N4" i="1"/>
  <c r="C8" i="2"/>
  <c r="C21" i="2"/>
  <c r="AC58" i="1"/>
  <c r="N1" i="1" s="1"/>
  <c r="S1" i="1" l="1"/>
  <c r="C23" i="2"/>
</calcChain>
</file>

<file path=xl/sharedStrings.xml><?xml version="1.0" encoding="utf-8"?>
<sst xmlns="http://schemas.openxmlformats.org/spreadsheetml/2006/main" count="179" uniqueCount="78">
  <si>
    <t>MATCH</t>
  </si>
  <si>
    <t xml:space="preserve">UITSLAG </t>
  </si>
  <si>
    <t>ludo</t>
  </si>
  <si>
    <t>GESCOORD</t>
  </si>
  <si>
    <t>DATUM</t>
  </si>
  <si>
    <t>tegen</t>
  </si>
  <si>
    <t>TEGEN</t>
  </si>
  <si>
    <t>p fran</t>
  </si>
  <si>
    <t>raf</t>
  </si>
  <si>
    <t>reynd</t>
  </si>
  <si>
    <t>-</t>
  </si>
  <si>
    <t>eigen</t>
  </si>
  <si>
    <t>robin</t>
  </si>
  <si>
    <t>ronald</t>
  </si>
  <si>
    <t>LHVV</t>
  </si>
  <si>
    <t>GR HEIDE</t>
  </si>
  <si>
    <t>KWB (vet)</t>
  </si>
  <si>
    <t>PUNDERSHOEK</t>
  </si>
  <si>
    <t>ZOERSEL</t>
  </si>
  <si>
    <t>VRIENDENKRING</t>
  </si>
  <si>
    <t>LUTLOMMEL</t>
  </si>
  <si>
    <t>STARS</t>
  </si>
  <si>
    <t>KWB BOCHOLT</t>
  </si>
  <si>
    <t>KADIJK</t>
  </si>
  <si>
    <t>BROECHEM</t>
  </si>
  <si>
    <t>HAACHT BOYS</t>
  </si>
  <si>
    <t>VRASENE</t>
  </si>
  <si>
    <t>MARIA T HEIDE</t>
  </si>
  <si>
    <t>HOEK VV</t>
  </si>
  <si>
    <t>KWB OVERPELT</t>
  </si>
  <si>
    <t>hell.p</t>
  </si>
  <si>
    <t>HOEBOT</t>
  </si>
  <si>
    <t>KWB (jong)</t>
  </si>
  <si>
    <t>hendr</t>
  </si>
  <si>
    <t>EXC HAMONT</t>
  </si>
  <si>
    <t>BLAUW WIT LOM</t>
  </si>
  <si>
    <t>LUNCA TRAP</t>
  </si>
  <si>
    <t>KWB VET</t>
  </si>
  <si>
    <t>CSC</t>
  </si>
  <si>
    <t>JEHANSTER</t>
  </si>
  <si>
    <t>WIJSHAGEN</t>
  </si>
  <si>
    <t>VAHEJA</t>
  </si>
  <si>
    <t>CSC BARRIER</t>
  </si>
  <si>
    <t>HAMONT 99</t>
  </si>
  <si>
    <t>DAMSHEIDE</t>
  </si>
  <si>
    <t>KWB JONG</t>
  </si>
  <si>
    <t>EXC, HAMONT</t>
  </si>
  <si>
    <t>Raf Hermans</t>
  </si>
  <si>
    <t>Ludo Evens</t>
  </si>
  <si>
    <t>Geert Dijckmans</t>
  </si>
  <si>
    <t xml:space="preserve">Domiiek Vanendert </t>
  </si>
  <si>
    <t>Robin Geerts</t>
  </si>
  <si>
    <t>Werner Pellens</t>
  </si>
  <si>
    <t>Peter Reynders</t>
  </si>
  <si>
    <t>Ronald Poorters</t>
  </si>
  <si>
    <t>Kim Cuypers</t>
  </si>
  <si>
    <t>Stijn Deferm</t>
  </si>
  <si>
    <t>Stijn Vuegen</t>
  </si>
  <si>
    <t>Kim Moelants</t>
  </si>
  <si>
    <t>Peter Fransen</t>
  </si>
  <si>
    <t>Celleke Vanendert</t>
  </si>
  <si>
    <t>Eigen Goals</t>
  </si>
  <si>
    <t>Peter Hellings</t>
  </si>
  <si>
    <t>Kevin Hendrickx</t>
  </si>
  <si>
    <t>Totaal</t>
  </si>
  <si>
    <t>AANTAL GOALS GESCOORD</t>
  </si>
  <si>
    <t>NAAM SPELER</t>
  </si>
  <si>
    <t>vuegen</t>
  </si>
  <si>
    <t>celleke</t>
  </si>
  <si>
    <t>domien</t>
  </si>
  <si>
    <t>dijck</t>
  </si>
  <si>
    <t>cuyper</t>
  </si>
  <si>
    <t>werner</t>
  </si>
  <si>
    <t>moelan</t>
  </si>
  <si>
    <t>deferm</t>
  </si>
  <si>
    <t>Grafiek van de persoonlijke scores.</t>
  </si>
  <si>
    <t>Filip ………</t>
  </si>
  <si>
    <t>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</si>
</sst>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sz val="10"/>
      <color rgb="FF7030A0"/>
      <name val="Arial"/>
      <family val="2"/>
    </font>
    <font>
      <b/>
      <sz val="20"/>
      <color rgb="FFFF0000"/>
      <name val="Arial"/>
      <family val="2"/>
    </font>
    <font>
      <sz val="20"/>
      <color rgb="FF7030A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111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3" borderId="0" xfId="0" applyFill="1"/>
    <xf numFmtId="49" fontId="3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/>
    <xf numFmtId="1" fontId="5" fillId="3" borderId="2" xfId="0" applyNumberFormat="1" applyFont="1" applyFill="1" applyBorder="1"/>
    <xf numFmtId="14" fontId="5" fillId="3" borderId="1" xfId="0" applyNumberFormat="1" applyFont="1" applyFill="1" applyBorder="1"/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/>
    <xf numFmtId="1" fontId="3" fillId="7" borderId="1" xfId="0" applyNumberFormat="1" applyFont="1" applyFill="1" applyBorder="1" applyAlignment="1">
      <alignment horizontal="center"/>
    </xf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15" fillId="7" borderId="1" xfId="0" applyNumberFormat="1" applyFont="1" applyFill="1" applyBorder="1" applyAlignment="1">
      <alignment horizontal="center"/>
    </xf>
    <xf numFmtId="1" fontId="15" fillId="7" borderId="4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8" borderId="1" xfId="0" applyFont="1" applyFill="1" applyBorder="1"/>
    <xf numFmtId="0" fontId="11" fillId="3" borderId="1" xfId="0" applyFont="1" applyFill="1" applyBorder="1" applyAlignment="1">
      <alignment vertical="center"/>
    </xf>
    <xf numFmtId="0" fontId="12" fillId="10" borderId="1" xfId="0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/>
    <xf numFmtId="0" fontId="17" fillId="8" borderId="2" xfId="0" applyFont="1" applyFill="1" applyBorder="1" applyAlignment="1">
      <alignment horizontal="center" wrapText="1"/>
    </xf>
    <xf numFmtId="0" fontId="0" fillId="8" borderId="1" xfId="0" applyFill="1" applyBorder="1"/>
    <xf numFmtId="0" fontId="0" fillId="8" borderId="0" xfId="0" applyFill="1" applyBorder="1"/>
    <xf numFmtId="0" fontId="18" fillId="8" borderId="1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1" fontId="14" fillId="8" borderId="0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0" fillId="8" borderId="0" xfId="0" applyFill="1"/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0" fillId="2" borderId="6" xfId="0" applyBorder="1" applyAlignment="1">
      <alignment vertical="center"/>
    </xf>
    <xf numFmtId="0" fontId="21" fillId="7" borderId="3" xfId="0" applyFont="1" applyFill="1" applyBorder="1" applyAlignment="1">
      <alignment horizontal="center" vertical="center" wrapText="1"/>
    </xf>
    <xf numFmtId="0" fontId="21" fillId="2" borderId="2" xfId="0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2" borderId="1" xfId="0" applyFont="1" applyBorder="1" applyAlignment="1">
      <alignment horizontal="center" vertical="center" wrapText="1"/>
    </xf>
    <xf numFmtId="0" fontId="22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</cellXfs>
  <cellStyles count="1">
    <cellStyle name="Standaard" xfId="0" builtinId="0"/>
  </cellStyles>
  <dxfs count="3">
    <dxf>
      <font>
        <condense val="0"/>
        <extend val="0"/>
        <color indexed="8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86001452704697E-2"/>
          <c:y val="1.4426758638641245E-2"/>
          <c:w val="0.93541392329647455"/>
          <c:h val="0.710292880624674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SCORES'!$A$4:$A$21</c:f>
              <c:strCache>
                <c:ptCount val="18"/>
                <c:pt idx="0">
                  <c:v>Celleke Vanendert</c:v>
                </c:pt>
                <c:pt idx="1">
                  <c:v>Domiiek Vanendert </c:v>
                </c:pt>
                <c:pt idx="2">
                  <c:v>Geert Dijckmans</c:v>
                </c:pt>
                <c:pt idx="3">
                  <c:v>Kevin Hendrickx</c:v>
                </c:pt>
                <c:pt idx="4">
                  <c:v>Kim Cuypers</c:v>
                </c:pt>
                <c:pt idx="5">
                  <c:v>Kim Moelants</c:v>
                </c:pt>
                <c:pt idx="6">
                  <c:v>Ludo Evens</c:v>
                </c:pt>
                <c:pt idx="7">
                  <c:v>Peter Fransen</c:v>
                </c:pt>
                <c:pt idx="8">
                  <c:v>Peter Hellings</c:v>
                </c:pt>
                <c:pt idx="9">
                  <c:v>Peter Reynders</c:v>
                </c:pt>
                <c:pt idx="10">
                  <c:v>Raf Hermans</c:v>
                </c:pt>
                <c:pt idx="11">
                  <c:v>Filip ………</c:v>
                </c:pt>
                <c:pt idx="12">
                  <c:v>Robin Geerts</c:v>
                </c:pt>
                <c:pt idx="13">
                  <c:v>Ronald Poorters</c:v>
                </c:pt>
                <c:pt idx="14">
                  <c:v>Stijn Deferm</c:v>
                </c:pt>
                <c:pt idx="15">
                  <c:v>Stijn Vuegen</c:v>
                </c:pt>
                <c:pt idx="16">
                  <c:v>Werner Pellens</c:v>
                </c:pt>
                <c:pt idx="17">
                  <c:v>Eigen Goals</c:v>
                </c:pt>
              </c:strCache>
            </c:strRef>
          </c:cat>
          <c:val>
            <c:numRef>
              <c:f>'PERSOONLIJKE SCORES'!$B$4:$B$21</c:f>
              <c:numCache>
                <c:formatCode>General</c:formatCode>
                <c:ptCount val="1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3-4297-8B5A-A1F50510E934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SCORES'!$A$4:$A$21</c:f>
              <c:strCache>
                <c:ptCount val="18"/>
                <c:pt idx="0">
                  <c:v>Celleke Vanendert</c:v>
                </c:pt>
                <c:pt idx="1">
                  <c:v>Domiiek Vanendert </c:v>
                </c:pt>
                <c:pt idx="2">
                  <c:v>Geert Dijckmans</c:v>
                </c:pt>
                <c:pt idx="3">
                  <c:v>Kevin Hendrickx</c:v>
                </c:pt>
                <c:pt idx="4">
                  <c:v>Kim Cuypers</c:v>
                </c:pt>
                <c:pt idx="5">
                  <c:v>Kim Moelants</c:v>
                </c:pt>
                <c:pt idx="6">
                  <c:v>Ludo Evens</c:v>
                </c:pt>
                <c:pt idx="7">
                  <c:v>Peter Fransen</c:v>
                </c:pt>
                <c:pt idx="8">
                  <c:v>Peter Hellings</c:v>
                </c:pt>
                <c:pt idx="9">
                  <c:v>Peter Reynders</c:v>
                </c:pt>
                <c:pt idx="10">
                  <c:v>Raf Hermans</c:v>
                </c:pt>
                <c:pt idx="11">
                  <c:v>Filip ………</c:v>
                </c:pt>
                <c:pt idx="12">
                  <c:v>Robin Geerts</c:v>
                </c:pt>
                <c:pt idx="13">
                  <c:v>Ronald Poorters</c:v>
                </c:pt>
                <c:pt idx="14">
                  <c:v>Stijn Deferm</c:v>
                </c:pt>
                <c:pt idx="15">
                  <c:v>Stijn Vuegen</c:v>
                </c:pt>
                <c:pt idx="16">
                  <c:v>Werner Pellens</c:v>
                </c:pt>
                <c:pt idx="17">
                  <c:v>Eigen Goals</c:v>
                </c:pt>
              </c:strCache>
            </c:strRef>
          </c:cat>
          <c:val>
            <c:numRef>
              <c:f>'PERSOONLIJKE SCORES'!$C$4:$C$21</c:f>
              <c:numCache>
                <c:formatCode>0</c:formatCode>
                <c:ptCount val="18"/>
                <c:pt idx="0">
                  <c:v>2</c:v>
                </c:pt>
                <c:pt idx="1">
                  <c:v>20</c:v>
                </c:pt>
                <c:pt idx="2">
                  <c:v>19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19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  <c:pt idx="10">
                  <c:v>28</c:v>
                </c:pt>
                <c:pt idx="11">
                  <c:v>2</c:v>
                </c:pt>
                <c:pt idx="12">
                  <c:v>16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83-4297-8B5A-A1F50510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84280"/>
        <c:axId val="394384672"/>
      </c:barChart>
      <c:catAx>
        <c:axId val="39438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effectLst>
            <a:innerShdw blurRad="114300">
              <a:srgbClr val="FFFF00"/>
            </a:innerShdw>
          </a:effectLst>
        </c:spPr>
        <c:txPr>
          <a:bodyPr rot="-5400000" vert="horz"/>
          <a:lstStyle/>
          <a:p>
            <a:pPr>
              <a:defRPr sz="1000" baseline="0">
                <a:latin typeface="Arial Black" pitchFamily="34" charset="0"/>
              </a:defRPr>
            </a:pPr>
            <a:endParaRPr lang="nl-BE"/>
          </a:p>
        </c:txPr>
        <c:crossAx val="394384672"/>
        <c:crossesAt val="0"/>
        <c:auto val="1"/>
        <c:lblAlgn val="ctr"/>
        <c:lblOffset val="100"/>
        <c:noMultiLvlLbl val="0"/>
      </c:catAx>
      <c:valAx>
        <c:axId val="394384672"/>
        <c:scaling>
          <c:orientation val="minMax"/>
          <c:max val="30"/>
          <c:min val="0"/>
        </c:scaling>
        <c:delete val="0"/>
        <c:axPos val="l"/>
        <c:majorGridlines>
          <c:spPr>
            <a:ln cap="flat" cmpd="thinThick"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FF0000"/>
                  </a:gs>
                </a:gsLst>
                <a:lin ang="5400000" scaled="0"/>
              </a:gradFill>
              <a:prstDash val="sysDot"/>
              <a:bevel/>
              <a:headEnd w="lg" len="lg"/>
              <a:tailEnd type="oval"/>
            </a:ln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3943842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200" b="1" i="0" baseline="0"/>
      </a:pPr>
      <a:endParaRPr lang="nl-BE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133350</xdr:rowOff>
    </xdr:from>
    <xdr:to>
      <xdr:col>15</xdr:col>
      <xdr:colOff>0</xdr:colOff>
      <xdr:row>37</xdr:row>
      <xdr:rowOff>0</xdr:rowOff>
    </xdr:to>
    <xdr:graphicFrame macro="">
      <xdr:nvGraphicFramePr>
        <xdr:cNvPr id="8204" name="Grafiek 1">
          <a:extLst>
            <a:ext uri="{FF2B5EF4-FFF2-40B4-BE49-F238E27FC236}">
              <a16:creationId xmlns:a16="http://schemas.microsoft.com/office/drawing/2014/main" xmlns="" id="{8D92007C-98C7-433A-83FA-F6FE55FC7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abSelected="1" zoomScaleNormal="100" workbookViewId="0">
      <pane ySplit="4" topLeftCell="A5" activePane="bottomLeft" state="frozen"/>
      <selection pane="bottomLeft" activeCell="AG18" sqref="AG18"/>
    </sheetView>
  </sheetViews>
  <sheetFormatPr defaultRowHeight="12.75" x14ac:dyDescent="0.2"/>
  <cols>
    <col min="1" max="1" width="10.140625" style="3" customWidth="1"/>
    <col min="2" max="2" width="0.85546875" style="28" customWidth="1"/>
    <col min="3" max="3" width="16.5703125" style="6" customWidth="1"/>
    <col min="4" max="4" width="4" style="6" customWidth="1"/>
    <col min="5" max="5" width="15.5703125" style="6" customWidth="1"/>
    <col min="6" max="6" width="0.7109375" style="1" customWidth="1"/>
    <col min="7" max="7" width="6.28515625" style="6" customWidth="1"/>
    <col min="8" max="8" width="0.7109375" style="8" customWidth="1"/>
    <col min="9" max="9" width="5.7109375" style="6" customWidth="1"/>
    <col min="10" max="10" width="1.7109375" style="2" customWidth="1"/>
    <col min="11" max="28" width="6.7109375" style="3" customWidth="1"/>
    <col min="29" max="29" width="0.85546875" style="28" customWidth="1"/>
    <col min="30" max="30" width="6.28515625" style="6" customWidth="1"/>
    <col min="31" max="31" width="8.85546875" customWidth="1"/>
    <col min="32" max="16384" width="9.140625" style="3"/>
  </cols>
  <sheetData>
    <row r="1" spans="1:46" s="33" customFormat="1" ht="24" customHeight="1" x14ac:dyDescent="0.2">
      <c r="A1" s="84" t="s">
        <v>4</v>
      </c>
      <c r="B1" s="31"/>
      <c r="C1" s="96" t="s">
        <v>0</v>
      </c>
      <c r="D1" s="96"/>
      <c r="E1" s="97"/>
      <c r="F1" s="35"/>
      <c r="G1" s="98" t="s">
        <v>1</v>
      </c>
      <c r="H1" s="99"/>
      <c r="I1" s="100"/>
      <c r="J1" s="30"/>
      <c r="K1" s="101" t="s">
        <v>3</v>
      </c>
      <c r="L1" s="102"/>
      <c r="M1" s="102"/>
      <c r="N1" s="37">
        <f>AC58</f>
        <v>151</v>
      </c>
      <c r="O1" s="103" t="s">
        <v>6</v>
      </c>
      <c r="P1" s="104"/>
      <c r="Q1" s="37">
        <f>AD4</f>
        <v>31</v>
      </c>
      <c r="S1" s="38" t="str">
        <f>IF(AND(B58=AC58,F58=AD4),"","FOUT")</f>
        <v/>
      </c>
      <c r="T1" s="39"/>
      <c r="U1" s="40"/>
      <c r="V1" s="41"/>
      <c r="W1" s="41"/>
      <c r="X1" s="41"/>
      <c r="Y1" s="41"/>
      <c r="Z1" s="41"/>
      <c r="AA1" s="41"/>
      <c r="AB1" s="42"/>
      <c r="AC1" s="32"/>
      <c r="AD1" s="36"/>
    </row>
    <row r="2" spans="1:46" s="33" customFormat="1" ht="3.75" customHeight="1" x14ac:dyDescent="0.2">
      <c r="A2" s="57"/>
      <c r="B2" s="58"/>
      <c r="C2" s="59"/>
      <c r="D2" s="59"/>
      <c r="E2" s="59"/>
      <c r="F2" s="59"/>
      <c r="G2" s="59"/>
      <c r="H2" s="60"/>
      <c r="I2" s="60"/>
      <c r="J2" s="57"/>
      <c r="K2" s="61"/>
      <c r="L2" s="62"/>
      <c r="M2" s="62"/>
      <c r="N2" s="63"/>
      <c r="O2" s="64"/>
      <c r="P2" s="65"/>
      <c r="Q2" s="63"/>
      <c r="R2" s="66"/>
      <c r="S2" s="67"/>
      <c r="T2" s="68"/>
      <c r="U2" s="69"/>
      <c r="V2" s="70"/>
      <c r="W2" s="70"/>
      <c r="X2" s="70"/>
      <c r="Y2" s="70"/>
      <c r="Z2" s="70"/>
      <c r="AA2" s="70"/>
      <c r="AB2" s="71"/>
      <c r="AC2" s="72"/>
      <c r="AD2" s="62"/>
    </row>
    <row r="3" spans="1:46" s="34" customFormat="1" ht="24" customHeight="1" x14ac:dyDescent="0.2">
      <c r="A3" s="53"/>
      <c r="B3" s="54"/>
      <c r="C3" s="55"/>
      <c r="D3" s="55"/>
      <c r="E3" s="55"/>
      <c r="F3" s="55"/>
      <c r="G3" s="55"/>
      <c r="H3" s="56"/>
      <c r="I3" s="56"/>
      <c r="J3" s="30"/>
      <c r="K3" s="92" t="s">
        <v>8</v>
      </c>
      <c r="L3" s="93" t="s">
        <v>2</v>
      </c>
      <c r="M3" s="93" t="s">
        <v>70</v>
      </c>
      <c r="N3" s="93" t="s">
        <v>71</v>
      </c>
      <c r="O3" s="93" t="s">
        <v>30</v>
      </c>
      <c r="P3" s="93" t="s">
        <v>33</v>
      </c>
      <c r="Q3" s="93" t="s">
        <v>72</v>
      </c>
      <c r="R3" s="93" t="s">
        <v>73</v>
      </c>
      <c r="S3" s="93" t="s">
        <v>69</v>
      </c>
      <c r="T3" s="93" t="s">
        <v>9</v>
      </c>
      <c r="U3" s="93" t="s">
        <v>68</v>
      </c>
      <c r="V3" s="93" t="s">
        <v>7</v>
      </c>
      <c r="W3" s="93" t="s">
        <v>74</v>
      </c>
      <c r="X3" s="93" t="s">
        <v>12</v>
      </c>
      <c r="Y3" s="93" t="s">
        <v>13</v>
      </c>
      <c r="Z3" s="93" t="s">
        <v>67</v>
      </c>
      <c r="AA3" s="93" t="s">
        <v>77</v>
      </c>
      <c r="AB3" s="93" t="s">
        <v>11</v>
      </c>
      <c r="AC3" s="94"/>
      <c r="AD3" s="95" t="s">
        <v>5</v>
      </c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s="34" customFormat="1" ht="24" customHeight="1" x14ac:dyDescent="0.2">
      <c r="A4" s="53"/>
      <c r="B4" s="54"/>
      <c r="C4" s="55"/>
      <c r="D4" s="55"/>
      <c r="E4" s="55"/>
      <c r="F4" s="55"/>
      <c r="G4" s="55"/>
      <c r="H4" s="56"/>
      <c r="I4" s="56"/>
      <c r="J4" s="30"/>
      <c r="K4" s="76">
        <f t="shared" ref="K4:AB4" si="0">SUM(K5:K57)</f>
        <v>28</v>
      </c>
      <c r="L4" s="77">
        <f t="shared" si="0"/>
        <v>19</v>
      </c>
      <c r="M4" s="77">
        <f t="shared" si="0"/>
        <v>19</v>
      </c>
      <c r="N4" s="77">
        <f t="shared" si="0"/>
        <v>5</v>
      </c>
      <c r="O4" s="77">
        <f t="shared" si="0"/>
        <v>1</v>
      </c>
      <c r="P4" s="77">
        <f t="shared" si="0"/>
        <v>1</v>
      </c>
      <c r="Q4" s="77">
        <f t="shared" si="0"/>
        <v>9</v>
      </c>
      <c r="R4" s="77">
        <f t="shared" si="0"/>
        <v>3</v>
      </c>
      <c r="S4" s="77">
        <f t="shared" si="0"/>
        <v>20</v>
      </c>
      <c r="T4" s="77">
        <f t="shared" si="0"/>
        <v>8</v>
      </c>
      <c r="U4" s="77">
        <f t="shared" si="0"/>
        <v>2</v>
      </c>
      <c r="V4" s="77">
        <f t="shared" si="0"/>
        <v>3</v>
      </c>
      <c r="W4" s="77">
        <f t="shared" si="0"/>
        <v>3</v>
      </c>
      <c r="X4" s="77">
        <f t="shared" si="0"/>
        <v>16</v>
      </c>
      <c r="Y4" s="77">
        <f t="shared" si="0"/>
        <v>7</v>
      </c>
      <c r="Z4" s="77">
        <f t="shared" si="0"/>
        <v>3</v>
      </c>
      <c r="AA4" s="77">
        <f t="shared" si="0"/>
        <v>2</v>
      </c>
      <c r="AB4" s="77">
        <f t="shared" si="0"/>
        <v>2</v>
      </c>
      <c r="AC4" s="74"/>
      <c r="AD4" s="75">
        <f>SUM(AD5:AD57)</f>
        <v>31</v>
      </c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x14ac:dyDescent="0.2">
      <c r="A5" s="13">
        <v>39452</v>
      </c>
      <c r="B5" s="26">
        <f>IF(C5="lhvv",G5,I5)</f>
        <v>6</v>
      </c>
      <c r="C5" s="14" t="s">
        <v>44</v>
      </c>
      <c r="D5" s="15" t="s">
        <v>10</v>
      </c>
      <c r="E5" s="15" t="s">
        <v>14</v>
      </c>
      <c r="F5" s="18">
        <f>IF(E5="lhvv",G5,I5)</f>
        <v>0</v>
      </c>
      <c r="G5" s="7">
        <v>0</v>
      </c>
      <c r="H5" s="16"/>
      <c r="I5" s="29">
        <v>6</v>
      </c>
      <c r="J5" s="17"/>
      <c r="K5" s="6">
        <v>3</v>
      </c>
      <c r="L5" s="6">
        <v>1</v>
      </c>
      <c r="M5" s="6"/>
      <c r="N5" s="6"/>
      <c r="O5" s="6"/>
      <c r="P5" s="6"/>
      <c r="Q5" s="6"/>
      <c r="R5" s="6"/>
      <c r="S5" s="6">
        <v>1</v>
      </c>
      <c r="T5" s="6"/>
      <c r="U5" s="6"/>
      <c r="V5" s="6"/>
      <c r="W5" s="6"/>
      <c r="X5" s="6"/>
      <c r="Y5" s="6">
        <v>1</v>
      </c>
      <c r="Z5" s="6"/>
      <c r="AA5" s="6"/>
      <c r="AB5" s="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">
      <c r="A6" s="4">
        <v>39459</v>
      </c>
      <c r="B6" s="26">
        <f t="shared" ref="B6:B57" si="1">IF(C6="LHVV",G6,I6)</f>
        <v>5</v>
      </c>
      <c r="C6" s="11" t="s">
        <v>15</v>
      </c>
      <c r="D6" s="6" t="s">
        <v>10</v>
      </c>
      <c r="E6" s="6" t="s">
        <v>14</v>
      </c>
      <c r="F6" s="19">
        <f>IF(E6="lhvv",G6,I6)</f>
        <v>1</v>
      </c>
      <c r="G6" s="6">
        <v>1</v>
      </c>
      <c r="I6" s="23">
        <v>5</v>
      </c>
      <c r="J6" s="1"/>
      <c r="K6" s="6">
        <v>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v>1</v>
      </c>
      <c r="X6" s="6">
        <v>2</v>
      </c>
      <c r="Y6" s="6"/>
      <c r="Z6" s="6"/>
      <c r="AA6" s="6"/>
      <c r="AB6" s="6"/>
      <c r="AD6" s="6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x14ac:dyDescent="0.2">
      <c r="A7" s="13">
        <v>39466</v>
      </c>
      <c r="B7" s="26">
        <f t="shared" si="1"/>
        <v>0</v>
      </c>
      <c r="C7" s="11"/>
      <c r="D7" s="15" t="s">
        <v>10</v>
      </c>
      <c r="F7" s="19">
        <f t="shared" ref="F7:F57" si="2">IF(E7="lhvv",G7,I7)</f>
        <v>0</v>
      </c>
      <c r="J7" s="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x14ac:dyDescent="0.2">
      <c r="A8" s="4">
        <v>39473</v>
      </c>
      <c r="B8" s="26">
        <f t="shared" si="1"/>
        <v>7</v>
      </c>
      <c r="C8" s="11" t="s">
        <v>14</v>
      </c>
      <c r="D8" s="6" t="s">
        <v>10</v>
      </c>
      <c r="E8" s="6" t="s">
        <v>16</v>
      </c>
      <c r="F8" s="19">
        <f t="shared" si="2"/>
        <v>0</v>
      </c>
      <c r="G8" s="6">
        <v>7</v>
      </c>
      <c r="I8" s="6">
        <v>0</v>
      </c>
      <c r="J8" s="1"/>
      <c r="K8" s="6">
        <v>2</v>
      </c>
      <c r="L8" s="6"/>
      <c r="M8" s="6">
        <v>4</v>
      </c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x14ac:dyDescent="0.2">
      <c r="A9" s="13">
        <v>39480</v>
      </c>
      <c r="B9" s="26">
        <f t="shared" si="1"/>
        <v>0</v>
      </c>
      <c r="C9" s="11"/>
      <c r="D9" s="15" t="s">
        <v>10</v>
      </c>
      <c r="F9" s="19">
        <f t="shared" si="2"/>
        <v>0</v>
      </c>
      <c r="J9" s="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x14ac:dyDescent="0.2">
      <c r="A10" s="4">
        <v>39487</v>
      </c>
      <c r="B10" s="26">
        <f t="shared" si="1"/>
        <v>4</v>
      </c>
      <c r="C10" s="11" t="s">
        <v>17</v>
      </c>
      <c r="D10" s="15" t="s">
        <v>10</v>
      </c>
      <c r="E10" s="6" t="s">
        <v>14</v>
      </c>
      <c r="F10" s="19">
        <f t="shared" si="2"/>
        <v>0</v>
      </c>
      <c r="G10" s="6">
        <v>0</v>
      </c>
      <c r="I10" s="6">
        <v>4</v>
      </c>
      <c r="J10" s="1"/>
      <c r="K10" s="6">
        <v>1</v>
      </c>
      <c r="L10" s="6"/>
      <c r="M10" s="6"/>
      <c r="N10" s="6"/>
      <c r="O10" s="6"/>
      <c r="P10" s="6"/>
      <c r="Q10" s="6">
        <v>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x14ac:dyDescent="0.2">
      <c r="A11" s="13">
        <v>39494</v>
      </c>
      <c r="B11" s="26">
        <f t="shared" si="1"/>
        <v>2</v>
      </c>
      <c r="C11" s="11" t="s">
        <v>14</v>
      </c>
      <c r="D11" s="6" t="s">
        <v>10</v>
      </c>
      <c r="E11" s="6" t="s">
        <v>18</v>
      </c>
      <c r="F11" s="19">
        <f t="shared" si="2"/>
        <v>0</v>
      </c>
      <c r="G11" s="6">
        <v>2</v>
      </c>
      <c r="I11" s="6">
        <v>0</v>
      </c>
      <c r="J11" s="1"/>
      <c r="K11" s="6"/>
      <c r="L11" s="6"/>
      <c r="M11" s="6"/>
      <c r="N11" s="6"/>
      <c r="O11" s="6"/>
      <c r="P11" s="6"/>
      <c r="Q11" s="6">
        <v>1</v>
      </c>
      <c r="R11" s="6"/>
      <c r="S11" s="6"/>
      <c r="T11" s="6"/>
      <c r="U11" s="6"/>
      <c r="V11" s="6"/>
      <c r="W11" s="6"/>
      <c r="X11" s="6"/>
      <c r="Y11" s="6">
        <v>1</v>
      </c>
      <c r="Z11" s="6"/>
      <c r="AA11" s="6"/>
      <c r="AB11" s="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x14ac:dyDescent="0.2">
      <c r="A12" s="4">
        <v>39501</v>
      </c>
      <c r="B12" s="26">
        <f t="shared" si="1"/>
        <v>2</v>
      </c>
      <c r="C12" s="11" t="s">
        <v>14</v>
      </c>
      <c r="D12" s="15" t="s">
        <v>10</v>
      </c>
      <c r="E12" s="6" t="s">
        <v>19</v>
      </c>
      <c r="F12" s="19">
        <f t="shared" si="2"/>
        <v>2</v>
      </c>
      <c r="G12" s="6">
        <v>2</v>
      </c>
      <c r="I12" s="6">
        <v>2</v>
      </c>
      <c r="J12" s="1"/>
      <c r="K12" s="6">
        <v>1</v>
      </c>
      <c r="L12" s="6"/>
      <c r="M12" s="6"/>
      <c r="N12" s="6"/>
      <c r="O12" s="6"/>
      <c r="P12" s="6"/>
      <c r="Q12" s="6"/>
      <c r="R12" s="6"/>
      <c r="S12" s="6"/>
      <c r="T12" s="6">
        <v>1</v>
      </c>
      <c r="U12" s="6"/>
      <c r="V12" s="6"/>
      <c r="W12" s="6"/>
      <c r="X12" s="6"/>
      <c r="Y12" s="6"/>
      <c r="Z12" s="6"/>
      <c r="AA12" s="6"/>
      <c r="AB12" s="6"/>
      <c r="AD12" s="6">
        <v>2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x14ac:dyDescent="0.2">
      <c r="A13" s="13">
        <v>39508</v>
      </c>
      <c r="B13" s="26">
        <f t="shared" si="1"/>
        <v>1</v>
      </c>
      <c r="C13" s="11" t="s">
        <v>20</v>
      </c>
      <c r="D13" s="6" t="s">
        <v>10</v>
      </c>
      <c r="E13" s="6" t="s">
        <v>14</v>
      </c>
      <c r="F13" s="19">
        <f t="shared" si="2"/>
        <v>0</v>
      </c>
      <c r="G13" s="6">
        <v>0</v>
      </c>
      <c r="I13" s="6">
        <v>1</v>
      </c>
      <c r="J13" s="1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x14ac:dyDescent="0.2">
      <c r="A14" s="4">
        <v>39515</v>
      </c>
      <c r="B14" s="26">
        <f t="shared" si="1"/>
        <v>3</v>
      </c>
      <c r="C14" s="11" t="s">
        <v>14</v>
      </c>
      <c r="D14" s="15" t="s">
        <v>10</v>
      </c>
      <c r="E14" s="6" t="s">
        <v>21</v>
      </c>
      <c r="F14" s="20">
        <f t="shared" si="2"/>
        <v>2</v>
      </c>
      <c r="G14" s="6">
        <v>3</v>
      </c>
      <c r="I14" s="6">
        <v>2</v>
      </c>
      <c r="J14" s="1"/>
      <c r="K14" s="6"/>
      <c r="L14" s="6"/>
      <c r="M14" s="6">
        <v>1</v>
      </c>
      <c r="N14" s="6">
        <v>1</v>
      </c>
      <c r="O14" s="6"/>
      <c r="P14" s="6"/>
      <c r="Q14" s="6"/>
      <c r="R14" s="6"/>
      <c r="S14" s="6"/>
      <c r="T14" s="6">
        <v>1</v>
      </c>
      <c r="U14" s="6"/>
      <c r="V14" s="6"/>
      <c r="W14" s="6"/>
      <c r="X14" s="6"/>
      <c r="Y14" s="6"/>
      <c r="Z14" s="6"/>
      <c r="AA14" s="6"/>
      <c r="AB14" s="6"/>
      <c r="AD14" s="6">
        <v>2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x14ac:dyDescent="0.2">
      <c r="A15" s="13">
        <v>39522</v>
      </c>
      <c r="B15" s="26">
        <f t="shared" si="1"/>
        <v>2</v>
      </c>
      <c r="C15" s="11" t="s">
        <v>22</v>
      </c>
      <c r="D15" s="15" t="s">
        <v>10</v>
      </c>
      <c r="E15" s="6" t="s">
        <v>14</v>
      </c>
      <c r="F15" s="20">
        <f t="shared" si="2"/>
        <v>0</v>
      </c>
      <c r="G15" s="6">
        <v>0</v>
      </c>
      <c r="I15" s="6">
        <v>2</v>
      </c>
      <c r="J15" s="1"/>
      <c r="K15" s="6">
        <v>1</v>
      </c>
      <c r="L15" s="6"/>
      <c r="M15" s="6"/>
      <c r="N15" s="6"/>
      <c r="O15" s="6"/>
      <c r="P15" s="6"/>
      <c r="Q15" s="6"/>
      <c r="R15" s="6"/>
      <c r="S15" s="6"/>
      <c r="T15" s="6">
        <v>1</v>
      </c>
      <c r="U15" s="6"/>
      <c r="V15" s="6"/>
      <c r="W15" s="6"/>
      <c r="X15" s="6"/>
      <c r="Y15" s="6"/>
      <c r="Z15" s="6"/>
      <c r="AA15" s="6"/>
      <c r="AB15" s="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x14ac:dyDescent="0.2">
      <c r="A16" s="4">
        <v>39529</v>
      </c>
      <c r="B16" s="26">
        <f t="shared" si="1"/>
        <v>0</v>
      </c>
      <c r="C16" s="11"/>
      <c r="D16" s="6" t="s">
        <v>10</v>
      </c>
      <c r="E16" s="23"/>
      <c r="F16" s="20">
        <f t="shared" si="2"/>
        <v>0</v>
      </c>
      <c r="J16" s="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x14ac:dyDescent="0.2">
      <c r="A17" s="13">
        <v>39536</v>
      </c>
      <c r="B17" s="26">
        <f t="shared" si="1"/>
        <v>6</v>
      </c>
      <c r="C17" s="11" t="s">
        <v>17</v>
      </c>
      <c r="D17" s="15" t="s">
        <v>10</v>
      </c>
      <c r="E17" s="6" t="s">
        <v>14</v>
      </c>
      <c r="F17" s="20">
        <f t="shared" si="2"/>
        <v>1</v>
      </c>
      <c r="G17" s="6">
        <v>1</v>
      </c>
      <c r="I17" s="6">
        <v>6</v>
      </c>
      <c r="J17" s="1"/>
      <c r="K17" s="6">
        <v>1</v>
      </c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2</v>
      </c>
      <c r="Y17" s="6"/>
      <c r="Z17" s="6"/>
      <c r="AA17" s="6">
        <v>2</v>
      </c>
      <c r="AB17" s="6"/>
      <c r="AD17" s="6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x14ac:dyDescent="0.2">
      <c r="A18" s="4">
        <v>39543</v>
      </c>
      <c r="B18" s="26">
        <f t="shared" si="1"/>
        <v>1</v>
      </c>
      <c r="C18" s="11" t="s">
        <v>23</v>
      </c>
      <c r="D18" s="6" t="s">
        <v>10</v>
      </c>
      <c r="E18" s="6" t="s">
        <v>14</v>
      </c>
      <c r="F18" s="20">
        <f t="shared" si="2"/>
        <v>0</v>
      </c>
      <c r="G18" s="6">
        <v>0</v>
      </c>
      <c r="I18" s="6">
        <v>1</v>
      </c>
      <c r="J18" s="1"/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6"/>
      <c r="X18" s="6"/>
      <c r="Y18" s="6"/>
      <c r="Z18" s="6"/>
      <c r="AA18" s="6"/>
      <c r="AB18" s="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x14ac:dyDescent="0.2">
      <c r="A19" s="13">
        <v>39550</v>
      </c>
      <c r="B19" s="26">
        <f t="shared" si="1"/>
        <v>1</v>
      </c>
      <c r="C19" s="11" t="s">
        <v>24</v>
      </c>
      <c r="D19" s="15" t="s">
        <v>10</v>
      </c>
      <c r="E19" s="6" t="s">
        <v>14</v>
      </c>
      <c r="F19" s="20">
        <f t="shared" si="2"/>
        <v>0</v>
      </c>
      <c r="G19" s="6">
        <v>0</v>
      </c>
      <c r="I19" s="6">
        <v>1</v>
      </c>
      <c r="J19" s="1"/>
      <c r="K19" s="6"/>
      <c r="L19" s="6"/>
      <c r="M19" s="6"/>
      <c r="N19" s="6"/>
      <c r="O19" s="6"/>
      <c r="P19" s="6"/>
      <c r="Q19" s="6"/>
      <c r="R19" s="6"/>
      <c r="S19" s="6">
        <v>1</v>
      </c>
      <c r="T19" s="6"/>
      <c r="U19" s="6"/>
      <c r="V19" s="6"/>
      <c r="W19" s="6"/>
      <c r="X19" s="6"/>
      <c r="Y19" s="6"/>
      <c r="Z19" s="6"/>
      <c r="AA19" s="6"/>
      <c r="AB19" s="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x14ac:dyDescent="0.2">
      <c r="A20" s="4">
        <v>39557</v>
      </c>
      <c r="B20" s="26">
        <f t="shared" si="1"/>
        <v>4</v>
      </c>
      <c r="C20" s="11" t="s">
        <v>14</v>
      </c>
      <c r="D20" s="15" t="s">
        <v>10</v>
      </c>
      <c r="E20" s="6" t="s">
        <v>25</v>
      </c>
      <c r="F20" s="20">
        <f t="shared" si="2"/>
        <v>0</v>
      </c>
      <c r="G20" s="6">
        <v>4</v>
      </c>
      <c r="I20" s="6">
        <v>0</v>
      </c>
      <c r="J20" s="1"/>
      <c r="K20" s="6">
        <v>2</v>
      </c>
      <c r="L20" s="6">
        <v>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x14ac:dyDescent="0.2">
      <c r="A21" s="13">
        <v>39564</v>
      </c>
      <c r="B21" s="26">
        <f t="shared" si="1"/>
        <v>1</v>
      </c>
      <c r="C21" s="11" t="s">
        <v>26</v>
      </c>
      <c r="D21" s="6" t="s">
        <v>10</v>
      </c>
      <c r="E21" s="6" t="s">
        <v>14</v>
      </c>
      <c r="F21" s="20">
        <f t="shared" si="2"/>
        <v>1</v>
      </c>
      <c r="G21" s="6">
        <v>1</v>
      </c>
      <c r="I21" s="6">
        <v>1</v>
      </c>
      <c r="J21" s="1"/>
      <c r="K21" s="6"/>
      <c r="L21" s="6"/>
      <c r="M21" s="6"/>
      <c r="N21" s="6"/>
      <c r="O21" s="6"/>
      <c r="P21" s="6"/>
      <c r="Q21" s="6"/>
      <c r="R21" s="6"/>
      <c r="S21" s="6">
        <v>1</v>
      </c>
      <c r="T21" s="6"/>
      <c r="U21" s="6"/>
      <c r="V21" s="6"/>
      <c r="W21" s="6"/>
      <c r="X21" s="6"/>
      <c r="Y21" s="6"/>
      <c r="Z21" s="6"/>
      <c r="AA21" s="6"/>
      <c r="AB21" s="6"/>
      <c r="AD21" s="6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x14ac:dyDescent="0.2">
      <c r="A22" s="13">
        <v>39569</v>
      </c>
      <c r="B22" s="26">
        <f t="shared" si="1"/>
        <v>2</v>
      </c>
      <c r="C22" s="11" t="s">
        <v>14</v>
      </c>
      <c r="D22" s="15" t="s">
        <v>10</v>
      </c>
      <c r="E22" s="6" t="s">
        <v>27</v>
      </c>
      <c r="F22" s="20">
        <f t="shared" si="2"/>
        <v>0</v>
      </c>
      <c r="G22" s="6">
        <v>2</v>
      </c>
      <c r="I22" s="6">
        <v>0</v>
      </c>
      <c r="J22" s="1"/>
      <c r="K22" s="6"/>
      <c r="L22" s="6"/>
      <c r="M22" s="6">
        <v>1</v>
      </c>
      <c r="N22" s="6"/>
      <c r="O22" s="6"/>
      <c r="P22" s="6"/>
      <c r="Q22" s="6"/>
      <c r="R22" s="6"/>
      <c r="S22" s="6">
        <v>1</v>
      </c>
      <c r="T22" s="6"/>
      <c r="U22" s="6"/>
      <c r="V22" s="6"/>
      <c r="W22" s="6"/>
      <c r="X22" s="6"/>
      <c r="Y22" s="6"/>
      <c r="Z22" s="6"/>
      <c r="AA22" s="6"/>
      <c r="AB22" s="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x14ac:dyDescent="0.2">
      <c r="A23" s="4">
        <v>39571</v>
      </c>
      <c r="B23" s="26">
        <f t="shared" si="1"/>
        <v>2</v>
      </c>
      <c r="C23" s="11" t="s">
        <v>28</v>
      </c>
      <c r="D23" s="15" t="s">
        <v>10</v>
      </c>
      <c r="E23" s="6" t="s">
        <v>14</v>
      </c>
      <c r="F23" s="20">
        <f t="shared" si="2"/>
        <v>0</v>
      </c>
      <c r="G23" s="6">
        <v>0</v>
      </c>
      <c r="I23" s="6">
        <v>2</v>
      </c>
      <c r="J23" s="1"/>
      <c r="K23" s="6"/>
      <c r="L23" s="6">
        <v>1</v>
      </c>
      <c r="M23" s="6"/>
      <c r="N23" s="6">
        <v>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x14ac:dyDescent="0.2">
      <c r="A24" s="13">
        <v>39578</v>
      </c>
      <c r="B24" s="26">
        <f t="shared" si="1"/>
        <v>5</v>
      </c>
      <c r="C24" s="11" t="s">
        <v>29</v>
      </c>
      <c r="D24" s="6" t="s">
        <v>10</v>
      </c>
      <c r="E24" s="6" t="s">
        <v>14</v>
      </c>
      <c r="F24" s="20">
        <f t="shared" si="2"/>
        <v>3</v>
      </c>
      <c r="G24" s="6">
        <v>3</v>
      </c>
      <c r="I24" s="6">
        <v>5</v>
      </c>
      <c r="J24" s="1"/>
      <c r="K24" s="6">
        <v>2</v>
      </c>
      <c r="L24" s="6"/>
      <c r="M24" s="6">
        <v>2</v>
      </c>
      <c r="N24" s="6"/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D24" s="6">
        <v>3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x14ac:dyDescent="0.2">
      <c r="A25" s="4">
        <v>39585</v>
      </c>
      <c r="B25" s="26">
        <f t="shared" si="1"/>
        <v>3</v>
      </c>
      <c r="C25" s="11" t="s">
        <v>31</v>
      </c>
      <c r="D25" s="15" t="s">
        <v>10</v>
      </c>
      <c r="E25" s="6" t="s">
        <v>14</v>
      </c>
      <c r="F25" s="20">
        <f t="shared" si="2"/>
        <v>0</v>
      </c>
      <c r="G25" s="6">
        <v>0</v>
      </c>
      <c r="I25" s="6">
        <v>3</v>
      </c>
      <c r="J25" s="1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2</v>
      </c>
      <c r="V25" s="6"/>
      <c r="W25" s="6"/>
      <c r="X25" s="6">
        <v>1</v>
      </c>
      <c r="Y25" s="6"/>
      <c r="Z25" s="6"/>
      <c r="AA25" s="6"/>
      <c r="AB25" s="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x14ac:dyDescent="0.2">
      <c r="A26" s="13">
        <v>39592</v>
      </c>
      <c r="B26" s="26">
        <f t="shared" si="1"/>
        <v>5</v>
      </c>
      <c r="C26" s="11" t="s">
        <v>32</v>
      </c>
      <c r="D26" s="15" t="s">
        <v>10</v>
      </c>
      <c r="E26" s="6" t="s">
        <v>14</v>
      </c>
      <c r="F26" s="20">
        <f t="shared" si="2"/>
        <v>2</v>
      </c>
      <c r="G26" s="6">
        <v>2</v>
      </c>
      <c r="I26" s="6">
        <v>5</v>
      </c>
      <c r="J26" s="1"/>
      <c r="K26" s="6"/>
      <c r="L26" s="6">
        <v>2</v>
      </c>
      <c r="M26" s="6"/>
      <c r="N26" s="6"/>
      <c r="O26" s="6"/>
      <c r="P26" s="6"/>
      <c r="Q26" s="6">
        <v>1</v>
      </c>
      <c r="R26" s="6">
        <v>1</v>
      </c>
      <c r="S26" s="6"/>
      <c r="T26" s="6"/>
      <c r="U26" s="6"/>
      <c r="V26" s="6"/>
      <c r="W26" s="6"/>
      <c r="X26" s="6">
        <v>1</v>
      </c>
      <c r="Y26" s="6"/>
      <c r="Z26" s="6"/>
      <c r="AA26" s="6"/>
      <c r="AB26" s="6"/>
      <c r="AD26" s="6">
        <v>2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x14ac:dyDescent="0.2">
      <c r="A27" s="4">
        <v>39599</v>
      </c>
      <c r="B27" s="26">
        <f t="shared" si="1"/>
        <v>4</v>
      </c>
      <c r="C27" s="11" t="s">
        <v>34</v>
      </c>
      <c r="D27" s="6" t="s">
        <v>10</v>
      </c>
      <c r="E27" s="6" t="s">
        <v>14</v>
      </c>
      <c r="F27" s="20">
        <f t="shared" si="2"/>
        <v>2</v>
      </c>
      <c r="G27" s="6">
        <v>2</v>
      </c>
      <c r="I27" s="6">
        <v>4</v>
      </c>
      <c r="J27" s="1"/>
      <c r="K27" s="6">
        <v>1</v>
      </c>
      <c r="L27" s="6">
        <v>1</v>
      </c>
      <c r="M27" s="6"/>
      <c r="N27" s="6"/>
      <c r="O27" s="6"/>
      <c r="P27" s="6">
        <v>1</v>
      </c>
      <c r="Q27" s="6"/>
      <c r="R27" s="6"/>
      <c r="S27" s="6"/>
      <c r="T27" s="6"/>
      <c r="U27" s="6"/>
      <c r="V27" s="6"/>
      <c r="W27" s="6"/>
      <c r="X27" s="6">
        <v>1</v>
      </c>
      <c r="Y27" s="6"/>
      <c r="Z27" s="6"/>
      <c r="AA27" s="6"/>
      <c r="AB27" s="6"/>
      <c r="AD27" s="6">
        <v>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x14ac:dyDescent="0.2">
      <c r="A28" s="13">
        <v>39606</v>
      </c>
      <c r="B28" s="26">
        <f t="shared" si="1"/>
        <v>3</v>
      </c>
      <c r="C28" s="11" t="s">
        <v>19</v>
      </c>
      <c r="D28" s="15" t="s">
        <v>10</v>
      </c>
      <c r="E28" s="6" t="s">
        <v>14</v>
      </c>
      <c r="F28" s="20">
        <f t="shared" si="2"/>
        <v>0</v>
      </c>
      <c r="G28" s="6">
        <v>0</v>
      </c>
      <c r="I28" s="6">
        <v>3</v>
      </c>
      <c r="J28" s="1"/>
      <c r="K28" s="6"/>
      <c r="L28" s="6">
        <v>1</v>
      </c>
      <c r="M28" s="6"/>
      <c r="N28" s="6"/>
      <c r="O28" s="6"/>
      <c r="P28" s="6"/>
      <c r="Q28" s="6"/>
      <c r="R28" s="6"/>
      <c r="S28" s="6"/>
      <c r="T28" s="6">
        <v>2</v>
      </c>
      <c r="U28" s="6"/>
      <c r="V28" s="6"/>
      <c r="W28" s="6"/>
      <c r="X28" s="6"/>
      <c r="Y28" s="6"/>
      <c r="Z28" s="6"/>
      <c r="AA28" s="6"/>
      <c r="AB28" s="6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x14ac:dyDescent="0.2">
      <c r="A29" s="4">
        <v>39613</v>
      </c>
      <c r="B29" s="26">
        <f t="shared" si="1"/>
        <v>11</v>
      </c>
      <c r="C29" s="11" t="s">
        <v>35</v>
      </c>
      <c r="D29" s="6" t="s">
        <v>10</v>
      </c>
      <c r="E29" s="6" t="s">
        <v>14</v>
      </c>
      <c r="F29" s="20">
        <f t="shared" si="2"/>
        <v>0</v>
      </c>
      <c r="G29" s="6">
        <v>0</v>
      </c>
      <c r="I29" s="6">
        <v>11</v>
      </c>
      <c r="J29" s="1"/>
      <c r="K29" s="6">
        <v>2</v>
      </c>
      <c r="L29" s="6">
        <v>1</v>
      </c>
      <c r="M29" s="6">
        <v>1</v>
      </c>
      <c r="N29" s="6">
        <v>2</v>
      </c>
      <c r="O29" s="6"/>
      <c r="P29" s="6"/>
      <c r="Q29" s="6"/>
      <c r="R29" s="6">
        <v>1</v>
      </c>
      <c r="S29" s="6">
        <v>3</v>
      </c>
      <c r="T29" s="6"/>
      <c r="U29" s="6"/>
      <c r="V29" s="6"/>
      <c r="W29" s="6"/>
      <c r="X29" s="6">
        <v>1</v>
      </c>
      <c r="Y29" s="6"/>
      <c r="Z29" s="6"/>
      <c r="AA29" s="6"/>
      <c r="AB29" s="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x14ac:dyDescent="0.2">
      <c r="A30" s="13">
        <v>39620</v>
      </c>
      <c r="B30" s="26">
        <f t="shared" si="1"/>
        <v>2</v>
      </c>
      <c r="C30" s="11" t="s">
        <v>36</v>
      </c>
      <c r="D30" s="15" t="s">
        <v>10</v>
      </c>
      <c r="E30" s="6" t="s">
        <v>14</v>
      </c>
      <c r="F30" s="20">
        <f t="shared" si="2"/>
        <v>5</v>
      </c>
      <c r="G30" s="6">
        <v>5</v>
      </c>
      <c r="I30" s="6">
        <v>2</v>
      </c>
      <c r="J30" s="1"/>
      <c r="K30" s="6"/>
      <c r="L30" s="6"/>
      <c r="M30" s="6">
        <v>1</v>
      </c>
      <c r="N30" s="6"/>
      <c r="O30" s="6"/>
      <c r="P30" s="6"/>
      <c r="Q30" s="6"/>
      <c r="R30" s="6"/>
      <c r="S30" s="6">
        <v>1</v>
      </c>
      <c r="T30" s="6"/>
      <c r="U30" s="6"/>
      <c r="V30" s="6"/>
      <c r="W30" s="6"/>
      <c r="X30" s="6"/>
      <c r="Y30" s="6"/>
      <c r="Z30" s="6"/>
      <c r="AA30" s="6"/>
      <c r="AB30" s="6"/>
      <c r="AD30" s="6">
        <v>5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x14ac:dyDescent="0.2">
      <c r="A31" s="4">
        <v>39627</v>
      </c>
      <c r="B31" s="26">
        <f t="shared" si="1"/>
        <v>7</v>
      </c>
      <c r="C31" s="11" t="s">
        <v>21</v>
      </c>
      <c r="D31" s="15" t="s">
        <v>10</v>
      </c>
      <c r="E31" s="6" t="s">
        <v>14</v>
      </c>
      <c r="F31" s="20">
        <f t="shared" si="2"/>
        <v>0</v>
      </c>
      <c r="G31" s="6">
        <v>0</v>
      </c>
      <c r="I31" s="6">
        <v>7</v>
      </c>
      <c r="J31" s="1"/>
      <c r="K31" s="6">
        <v>1</v>
      </c>
      <c r="L31" s="6"/>
      <c r="M31" s="6">
        <v>2</v>
      </c>
      <c r="N31" s="6"/>
      <c r="O31" s="6"/>
      <c r="P31" s="6"/>
      <c r="Q31" s="6"/>
      <c r="R31" s="6">
        <v>1</v>
      </c>
      <c r="S31" s="6"/>
      <c r="T31" s="6"/>
      <c r="U31" s="6"/>
      <c r="V31" s="6"/>
      <c r="W31" s="6">
        <v>1</v>
      </c>
      <c r="X31" s="6">
        <v>2</v>
      </c>
      <c r="Y31" s="6"/>
      <c r="Z31" s="6"/>
      <c r="AA31" s="6"/>
      <c r="AB31" s="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x14ac:dyDescent="0.2">
      <c r="A32" s="13">
        <v>39634</v>
      </c>
      <c r="B32" s="26">
        <f t="shared" si="1"/>
        <v>0</v>
      </c>
      <c r="C32" s="11"/>
      <c r="D32" s="6" t="s">
        <v>10</v>
      </c>
      <c r="F32" s="20">
        <f t="shared" si="2"/>
        <v>0</v>
      </c>
      <c r="J32" s="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x14ac:dyDescent="0.2">
      <c r="A33" s="4">
        <v>39641</v>
      </c>
      <c r="B33" s="26">
        <f t="shared" si="1"/>
        <v>0</v>
      </c>
      <c r="C33" s="11"/>
      <c r="D33" s="15" t="s">
        <v>10</v>
      </c>
      <c r="F33" s="20">
        <f t="shared" si="2"/>
        <v>0</v>
      </c>
      <c r="J33" s="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x14ac:dyDescent="0.2">
      <c r="A34" s="13">
        <v>39648</v>
      </c>
      <c r="B34" s="26">
        <f t="shared" si="1"/>
        <v>0</v>
      </c>
      <c r="C34" s="11"/>
      <c r="D34" s="6" t="s">
        <v>10</v>
      </c>
      <c r="F34" s="20">
        <f t="shared" si="2"/>
        <v>0</v>
      </c>
      <c r="J34" s="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x14ac:dyDescent="0.2">
      <c r="A35" s="4">
        <v>39655</v>
      </c>
      <c r="B35" s="26">
        <f t="shared" si="1"/>
        <v>0</v>
      </c>
      <c r="C35" s="11"/>
      <c r="D35" s="15" t="s">
        <v>10</v>
      </c>
      <c r="F35" s="20">
        <f t="shared" si="2"/>
        <v>0</v>
      </c>
      <c r="J35" s="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x14ac:dyDescent="0.2">
      <c r="A36" s="13">
        <v>39662</v>
      </c>
      <c r="B36" s="26">
        <f t="shared" si="1"/>
        <v>0</v>
      </c>
      <c r="C36" s="11"/>
      <c r="D36" s="15" t="s">
        <v>10</v>
      </c>
      <c r="F36" s="20">
        <f t="shared" si="2"/>
        <v>0</v>
      </c>
      <c r="J36" s="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x14ac:dyDescent="0.2">
      <c r="A37" s="4">
        <v>39669</v>
      </c>
      <c r="B37" s="26">
        <f t="shared" si="1"/>
        <v>0</v>
      </c>
      <c r="C37" s="11"/>
      <c r="D37" s="6" t="s">
        <v>10</v>
      </c>
      <c r="F37" s="20">
        <f t="shared" si="2"/>
        <v>0</v>
      </c>
      <c r="J37" s="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x14ac:dyDescent="0.2">
      <c r="A38" s="13">
        <v>39676</v>
      </c>
      <c r="B38" s="26">
        <f t="shared" si="1"/>
        <v>4</v>
      </c>
      <c r="C38" s="11" t="s">
        <v>37</v>
      </c>
      <c r="D38" s="15" t="s">
        <v>10</v>
      </c>
      <c r="E38" s="6" t="s">
        <v>14</v>
      </c>
      <c r="F38" s="20">
        <f t="shared" si="2"/>
        <v>0</v>
      </c>
      <c r="G38" s="6">
        <v>0</v>
      </c>
      <c r="I38" s="6">
        <v>4</v>
      </c>
      <c r="J38" s="1"/>
      <c r="K38" s="6"/>
      <c r="L38" s="6">
        <v>1</v>
      </c>
      <c r="M38" s="6"/>
      <c r="N38" s="6">
        <v>1</v>
      </c>
      <c r="O38" s="6"/>
      <c r="P38" s="6"/>
      <c r="Q38" s="6">
        <v>1</v>
      </c>
      <c r="R38" s="6"/>
      <c r="S38" s="6"/>
      <c r="T38" s="6"/>
      <c r="U38" s="6"/>
      <c r="V38" s="6"/>
      <c r="W38" s="6"/>
      <c r="X38" s="6">
        <v>1</v>
      </c>
      <c r="Y38" s="6"/>
      <c r="Z38" s="6"/>
      <c r="AA38" s="6"/>
      <c r="AB38" s="6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x14ac:dyDescent="0.2">
      <c r="A39" s="4">
        <v>39683</v>
      </c>
      <c r="B39" s="26">
        <f t="shared" si="1"/>
        <v>4</v>
      </c>
      <c r="C39" s="11" t="s">
        <v>14</v>
      </c>
      <c r="D39" s="6" t="s">
        <v>10</v>
      </c>
      <c r="E39" s="6" t="s">
        <v>38</v>
      </c>
      <c r="F39" s="20">
        <f t="shared" si="2"/>
        <v>1</v>
      </c>
      <c r="G39" s="6">
        <v>4</v>
      </c>
      <c r="I39" s="6">
        <v>1</v>
      </c>
      <c r="J39" s="1"/>
      <c r="K39" s="6"/>
      <c r="L39" s="6">
        <v>2</v>
      </c>
      <c r="M39" s="6">
        <v>2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D39" s="6">
        <v>1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x14ac:dyDescent="0.2">
      <c r="A40" s="13">
        <v>39690</v>
      </c>
      <c r="B40" s="26">
        <f t="shared" si="1"/>
        <v>7</v>
      </c>
      <c r="C40" s="11" t="s">
        <v>14</v>
      </c>
      <c r="D40" s="15" t="s">
        <v>10</v>
      </c>
      <c r="E40" s="6" t="s">
        <v>17</v>
      </c>
      <c r="F40" s="20">
        <f t="shared" si="2"/>
        <v>1</v>
      </c>
      <c r="G40" s="6">
        <v>7</v>
      </c>
      <c r="I40" s="6">
        <v>1</v>
      </c>
      <c r="J40" s="1"/>
      <c r="K40" s="6">
        <v>3</v>
      </c>
      <c r="L40" s="6"/>
      <c r="M40" s="6"/>
      <c r="N40" s="6"/>
      <c r="O40" s="6"/>
      <c r="P40" s="6"/>
      <c r="Q40" s="6"/>
      <c r="R40" s="6"/>
      <c r="S40" s="6"/>
      <c r="T40" s="6">
        <v>1</v>
      </c>
      <c r="U40" s="6"/>
      <c r="V40" s="6"/>
      <c r="W40" s="6"/>
      <c r="X40" s="6">
        <v>3</v>
      </c>
      <c r="Y40" s="6"/>
      <c r="Z40" s="6"/>
      <c r="AA40" s="6"/>
      <c r="AB40" s="6"/>
      <c r="AD40" s="6">
        <v>1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x14ac:dyDescent="0.2">
      <c r="A41" s="4">
        <v>39697</v>
      </c>
      <c r="B41" s="26">
        <f t="shared" si="1"/>
        <v>0</v>
      </c>
      <c r="C41" s="11"/>
      <c r="D41" s="15" t="s">
        <v>10</v>
      </c>
      <c r="F41" s="20">
        <f t="shared" si="2"/>
        <v>0</v>
      </c>
      <c r="J41" s="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x14ac:dyDescent="0.2">
      <c r="A42" s="13">
        <v>39704</v>
      </c>
      <c r="B42" s="26">
        <f t="shared" si="1"/>
        <v>6</v>
      </c>
      <c r="C42" s="11" t="s">
        <v>14</v>
      </c>
      <c r="D42" s="6" t="s">
        <v>10</v>
      </c>
      <c r="E42" s="6" t="s">
        <v>39</v>
      </c>
      <c r="F42" s="20">
        <f t="shared" si="2"/>
        <v>0</v>
      </c>
      <c r="G42" s="6">
        <v>6</v>
      </c>
      <c r="I42" s="6">
        <v>0</v>
      </c>
      <c r="J42" s="1"/>
      <c r="K42" s="6">
        <v>1</v>
      </c>
      <c r="L42" s="6">
        <v>1</v>
      </c>
      <c r="M42" s="6">
        <v>1</v>
      </c>
      <c r="N42" s="6"/>
      <c r="O42" s="6"/>
      <c r="P42" s="6"/>
      <c r="Q42" s="6">
        <v>1</v>
      </c>
      <c r="R42" s="6"/>
      <c r="S42" s="6">
        <v>2</v>
      </c>
      <c r="T42" s="6"/>
      <c r="U42" s="6"/>
      <c r="V42" s="6"/>
      <c r="W42" s="6"/>
      <c r="X42" s="6"/>
      <c r="Y42" s="6"/>
      <c r="Z42" s="6"/>
      <c r="AA42" s="6"/>
      <c r="AB42" s="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x14ac:dyDescent="0.2">
      <c r="A43" s="4">
        <v>39711</v>
      </c>
      <c r="B43" s="26">
        <f t="shared" si="1"/>
        <v>4</v>
      </c>
      <c r="C43" s="11" t="s">
        <v>23</v>
      </c>
      <c r="D43" s="15" t="s">
        <v>10</v>
      </c>
      <c r="E43" s="6" t="s">
        <v>14</v>
      </c>
      <c r="F43" s="20">
        <f t="shared" si="2"/>
        <v>0</v>
      </c>
      <c r="G43" s="6">
        <v>0</v>
      </c>
      <c r="I43" s="6">
        <v>4</v>
      </c>
      <c r="J43" s="1"/>
      <c r="K43" s="6"/>
      <c r="L43" s="6"/>
      <c r="M43" s="6"/>
      <c r="N43" s="6"/>
      <c r="O43" s="6"/>
      <c r="P43" s="6"/>
      <c r="Q43" s="6"/>
      <c r="R43" s="6"/>
      <c r="S43" s="6"/>
      <c r="T43" s="6">
        <v>1</v>
      </c>
      <c r="U43" s="6"/>
      <c r="V43" s="6">
        <v>1</v>
      </c>
      <c r="W43" s="6"/>
      <c r="X43" s="6">
        <v>1</v>
      </c>
      <c r="Y43" s="6">
        <v>1</v>
      </c>
      <c r="Z43" s="6"/>
      <c r="AA43" s="6"/>
      <c r="AB43" s="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x14ac:dyDescent="0.2">
      <c r="A44" s="13">
        <v>39718</v>
      </c>
      <c r="B44" s="26">
        <f t="shared" si="1"/>
        <v>3</v>
      </c>
      <c r="C44" s="11" t="s">
        <v>14</v>
      </c>
      <c r="D44" s="6" t="s">
        <v>10</v>
      </c>
      <c r="E44" s="6" t="s">
        <v>29</v>
      </c>
      <c r="F44" s="20">
        <f t="shared" si="2"/>
        <v>0</v>
      </c>
      <c r="G44" s="6">
        <v>3</v>
      </c>
      <c r="I44" s="6">
        <v>0</v>
      </c>
      <c r="J44" s="1"/>
      <c r="K44" s="6"/>
      <c r="L44" s="6">
        <v>2</v>
      </c>
      <c r="M44" s="6"/>
      <c r="N44" s="6"/>
      <c r="O44" s="6"/>
      <c r="P44" s="6"/>
      <c r="Q44" s="6">
        <v>1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x14ac:dyDescent="0.2">
      <c r="A45" s="4">
        <v>39725</v>
      </c>
      <c r="B45" s="26">
        <f t="shared" si="1"/>
        <v>1</v>
      </c>
      <c r="C45" s="11" t="s">
        <v>40</v>
      </c>
      <c r="D45" s="15" t="s">
        <v>10</v>
      </c>
      <c r="E45" s="6" t="s">
        <v>14</v>
      </c>
      <c r="F45" s="20">
        <f t="shared" si="2"/>
        <v>0</v>
      </c>
      <c r="G45" s="6">
        <v>0</v>
      </c>
      <c r="I45" s="6">
        <v>1</v>
      </c>
      <c r="J45" s="1"/>
      <c r="K45" s="6"/>
      <c r="L45" s="6"/>
      <c r="M45" s="6"/>
      <c r="N45" s="6"/>
      <c r="O45" s="6"/>
      <c r="P45" s="6"/>
      <c r="Q45" s="6"/>
      <c r="R45" s="6"/>
      <c r="S45" s="6">
        <v>1</v>
      </c>
      <c r="T45" s="6"/>
      <c r="U45" s="6"/>
      <c r="V45" s="6"/>
      <c r="W45" s="6"/>
      <c r="X45" s="6"/>
      <c r="Y45" s="6"/>
      <c r="Z45" s="6"/>
      <c r="AA45" s="6"/>
      <c r="AB45" s="6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x14ac:dyDescent="0.2">
      <c r="A46" s="13">
        <v>39732</v>
      </c>
      <c r="B46" s="26">
        <f t="shared" si="1"/>
        <v>4</v>
      </c>
      <c r="C46" s="11" t="s">
        <v>41</v>
      </c>
      <c r="D46" s="15"/>
      <c r="E46" s="6" t="s">
        <v>14</v>
      </c>
      <c r="F46" s="20">
        <f t="shared" si="2"/>
        <v>2</v>
      </c>
      <c r="G46" s="24">
        <v>2</v>
      </c>
      <c r="I46" s="6">
        <v>4</v>
      </c>
      <c r="J46" s="1"/>
      <c r="K46" s="6">
        <v>1</v>
      </c>
      <c r="L46" s="6">
        <v>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v>1</v>
      </c>
      <c r="Z46" s="6">
        <v>1</v>
      </c>
      <c r="AA46" s="6"/>
      <c r="AB46" s="6"/>
      <c r="AD46" s="6">
        <v>2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x14ac:dyDescent="0.2">
      <c r="A47" s="4">
        <v>39739</v>
      </c>
      <c r="B47" s="26">
        <f t="shared" si="1"/>
        <v>4</v>
      </c>
      <c r="C47" s="11" t="s">
        <v>14</v>
      </c>
      <c r="E47" s="6" t="s">
        <v>44</v>
      </c>
      <c r="F47" s="20">
        <f t="shared" si="2"/>
        <v>2</v>
      </c>
      <c r="G47" s="6">
        <v>4</v>
      </c>
      <c r="I47" s="6">
        <v>2</v>
      </c>
      <c r="J47" s="1"/>
      <c r="K47" s="6">
        <v>1</v>
      </c>
      <c r="L47" s="6"/>
      <c r="M47" s="6">
        <v>2</v>
      </c>
      <c r="N47" s="6"/>
      <c r="O47" s="6"/>
      <c r="P47" s="6"/>
      <c r="Q47" s="6"/>
      <c r="R47" s="6"/>
      <c r="S47" s="6"/>
      <c r="T47" s="6">
        <v>1</v>
      </c>
      <c r="U47" s="6"/>
      <c r="V47" s="6"/>
      <c r="W47" s="6"/>
      <c r="X47" s="6"/>
      <c r="Y47" s="6"/>
      <c r="Z47" s="6"/>
      <c r="AA47" s="6"/>
      <c r="AB47" s="6"/>
      <c r="AD47" s="6">
        <v>2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x14ac:dyDescent="0.2">
      <c r="A48" s="13">
        <v>39746</v>
      </c>
      <c r="B48" s="26">
        <f t="shared" si="1"/>
        <v>4</v>
      </c>
      <c r="C48" s="11" t="s">
        <v>14</v>
      </c>
      <c r="D48" s="15" t="s">
        <v>10</v>
      </c>
      <c r="E48" s="6" t="s">
        <v>28</v>
      </c>
      <c r="F48" s="20">
        <f t="shared" si="2"/>
        <v>1</v>
      </c>
      <c r="G48" s="6">
        <v>4</v>
      </c>
      <c r="I48" s="6">
        <v>1</v>
      </c>
      <c r="J48" s="1"/>
      <c r="K48" s="6"/>
      <c r="L48" s="6"/>
      <c r="M48" s="6">
        <v>1</v>
      </c>
      <c r="N48" s="6"/>
      <c r="O48" s="6"/>
      <c r="P48" s="6"/>
      <c r="Q48" s="6"/>
      <c r="R48" s="6"/>
      <c r="S48" s="6">
        <v>1</v>
      </c>
      <c r="T48" s="6"/>
      <c r="U48" s="6"/>
      <c r="V48" s="6"/>
      <c r="W48" s="6"/>
      <c r="X48" s="6">
        <v>1</v>
      </c>
      <c r="Y48" s="6">
        <v>1</v>
      </c>
      <c r="Z48" s="6"/>
      <c r="AA48" s="6"/>
      <c r="AB48" s="6"/>
      <c r="AD48" s="6">
        <v>1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x14ac:dyDescent="0.2">
      <c r="A49" s="4">
        <v>39753</v>
      </c>
      <c r="B49" s="26">
        <f t="shared" si="1"/>
        <v>0</v>
      </c>
      <c r="C49" s="11"/>
      <c r="D49" s="6" t="s">
        <v>10</v>
      </c>
      <c r="F49" s="20">
        <f t="shared" si="2"/>
        <v>0</v>
      </c>
      <c r="J49" s="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x14ac:dyDescent="0.2">
      <c r="A50" s="13">
        <v>39760</v>
      </c>
      <c r="B50" s="26">
        <f t="shared" si="1"/>
        <v>2</v>
      </c>
      <c r="C50" s="11" t="s">
        <v>14</v>
      </c>
      <c r="D50" s="15" t="s">
        <v>10</v>
      </c>
      <c r="E50" s="6" t="s">
        <v>22</v>
      </c>
      <c r="F50" s="20">
        <f t="shared" si="2"/>
        <v>2</v>
      </c>
      <c r="G50" s="6">
        <v>2</v>
      </c>
      <c r="I50" s="6">
        <v>2</v>
      </c>
      <c r="J50" s="1"/>
      <c r="K50" s="6"/>
      <c r="L50" s="6">
        <v>1</v>
      </c>
      <c r="M50" s="6"/>
      <c r="N50" s="6"/>
      <c r="O50" s="6"/>
      <c r="P50" s="6"/>
      <c r="Q50" s="6"/>
      <c r="R50" s="6"/>
      <c r="S50" s="6">
        <v>1</v>
      </c>
      <c r="T50" s="6"/>
      <c r="U50" s="6"/>
      <c r="V50" s="6"/>
      <c r="W50" s="6"/>
      <c r="X50" s="6"/>
      <c r="Y50" s="6"/>
      <c r="Z50" s="6"/>
      <c r="AA50" s="6"/>
      <c r="AB50" s="6"/>
      <c r="AD50" s="6">
        <v>2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x14ac:dyDescent="0.2">
      <c r="A51" s="4">
        <v>39767</v>
      </c>
      <c r="B51" s="26">
        <f t="shared" si="1"/>
        <v>3</v>
      </c>
      <c r="C51" s="11" t="s">
        <v>14</v>
      </c>
      <c r="D51" s="15" t="s">
        <v>10</v>
      </c>
      <c r="E51" s="6" t="s">
        <v>31</v>
      </c>
      <c r="F51" s="20">
        <f t="shared" si="2"/>
        <v>1</v>
      </c>
      <c r="G51" s="6">
        <v>3</v>
      </c>
      <c r="I51" s="6">
        <v>1</v>
      </c>
      <c r="J51" s="1"/>
      <c r="K51" s="6"/>
      <c r="L51" s="6"/>
      <c r="M51" s="6">
        <v>1</v>
      </c>
      <c r="N51" s="6"/>
      <c r="O51" s="6"/>
      <c r="P51" s="6"/>
      <c r="Q51" s="6"/>
      <c r="R51" s="6"/>
      <c r="S51" s="6">
        <v>1</v>
      </c>
      <c r="T51" s="6"/>
      <c r="U51" s="6"/>
      <c r="V51" s="6"/>
      <c r="W51" s="6">
        <v>1</v>
      </c>
      <c r="X51" s="6"/>
      <c r="Y51" s="6"/>
      <c r="Z51" s="6"/>
      <c r="AA51" s="6"/>
      <c r="AB51" s="6"/>
      <c r="AD51" s="6">
        <v>1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x14ac:dyDescent="0.2">
      <c r="A52" s="13">
        <v>39774</v>
      </c>
      <c r="B52" s="26">
        <f t="shared" si="1"/>
        <v>0</v>
      </c>
      <c r="C52" s="11"/>
      <c r="D52" s="6" t="s">
        <v>10</v>
      </c>
      <c r="F52" s="20">
        <f t="shared" si="2"/>
        <v>0</v>
      </c>
      <c r="J52" s="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x14ac:dyDescent="0.2">
      <c r="A53" s="4">
        <v>39781</v>
      </c>
      <c r="B53" s="26">
        <f t="shared" si="1"/>
        <v>3</v>
      </c>
      <c r="C53" s="11" t="s">
        <v>42</v>
      </c>
      <c r="D53" s="15" t="s">
        <v>10</v>
      </c>
      <c r="E53" s="6" t="s">
        <v>14</v>
      </c>
      <c r="F53" s="20">
        <f t="shared" si="2"/>
        <v>1</v>
      </c>
      <c r="G53" s="6">
        <v>1</v>
      </c>
      <c r="I53" s="6">
        <v>3</v>
      </c>
      <c r="J53" s="1"/>
      <c r="K53" s="6">
        <v>1</v>
      </c>
      <c r="L53" s="6"/>
      <c r="M53" s="6"/>
      <c r="N53" s="6"/>
      <c r="O53" s="6"/>
      <c r="P53" s="6"/>
      <c r="Q53" s="6">
        <v>1</v>
      </c>
      <c r="R53" s="6"/>
      <c r="S53" s="6">
        <v>1</v>
      </c>
      <c r="T53" s="6"/>
      <c r="U53" s="6"/>
      <c r="V53" s="6"/>
      <c r="W53" s="6"/>
      <c r="X53" s="6"/>
      <c r="Y53" s="6"/>
      <c r="Z53" s="6"/>
      <c r="AA53" s="6"/>
      <c r="AB53" s="6"/>
      <c r="AD53" s="6">
        <v>1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x14ac:dyDescent="0.2">
      <c r="A54" s="13">
        <v>39788</v>
      </c>
      <c r="B54" s="26">
        <f t="shared" si="1"/>
        <v>6</v>
      </c>
      <c r="C54" s="11" t="s">
        <v>43</v>
      </c>
      <c r="D54" s="6" t="s">
        <v>10</v>
      </c>
      <c r="E54" s="6" t="s">
        <v>14</v>
      </c>
      <c r="F54" s="20">
        <f t="shared" si="2"/>
        <v>0</v>
      </c>
      <c r="G54" s="6">
        <v>0</v>
      </c>
      <c r="I54" s="6">
        <v>6</v>
      </c>
      <c r="J54" s="1"/>
      <c r="K54" s="6"/>
      <c r="L54" s="6">
        <v>1</v>
      </c>
      <c r="M54" s="6"/>
      <c r="N54" s="6"/>
      <c r="O54" s="6"/>
      <c r="P54" s="6"/>
      <c r="Q54" s="6"/>
      <c r="R54" s="6"/>
      <c r="S54" s="6">
        <v>2</v>
      </c>
      <c r="T54" s="6"/>
      <c r="U54" s="6"/>
      <c r="V54" s="6"/>
      <c r="W54" s="6"/>
      <c r="X54" s="6"/>
      <c r="Y54" s="6">
        <v>1</v>
      </c>
      <c r="Z54" s="6">
        <v>2</v>
      </c>
      <c r="AA54" s="6"/>
      <c r="AB54" s="6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x14ac:dyDescent="0.2">
      <c r="A55" s="4">
        <v>39795</v>
      </c>
      <c r="B55" s="26">
        <f t="shared" si="1"/>
        <v>1</v>
      </c>
      <c r="C55" s="11" t="s">
        <v>45</v>
      </c>
      <c r="D55" s="15" t="s">
        <v>10</v>
      </c>
      <c r="E55" s="6" t="s">
        <v>14</v>
      </c>
      <c r="F55" s="20">
        <f t="shared" si="2"/>
        <v>0</v>
      </c>
      <c r="G55" s="6">
        <v>0</v>
      </c>
      <c r="I55" s="6">
        <v>1</v>
      </c>
      <c r="J55" s="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1</v>
      </c>
      <c r="W55" s="6"/>
      <c r="X55" s="6"/>
      <c r="Y55" s="6"/>
      <c r="Z55" s="6"/>
      <c r="AA55" s="6"/>
      <c r="AB55" s="6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x14ac:dyDescent="0.2">
      <c r="A56" s="13">
        <v>39802</v>
      </c>
      <c r="B56" s="26">
        <f t="shared" si="1"/>
        <v>1</v>
      </c>
      <c r="C56" s="11" t="s">
        <v>14</v>
      </c>
      <c r="D56" s="15" t="s">
        <v>10</v>
      </c>
      <c r="E56" s="6" t="s">
        <v>46</v>
      </c>
      <c r="F56" s="20">
        <f t="shared" si="2"/>
        <v>1</v>
      </c>
      <c r="G56" s="6">
        <v>1</v>
      </c>
      <c r="I56" s="6">
        <v>1</v>
      </c>
      <c r="J56" s="1"/>
      <c r="K56" s="6"/>
      <c r="L56" s="6"/>
      <c r="M56" s="6"/>
      <c r="N56" s="6"/>
      <c r="O56" s="6"/>
      <c r="P56" s="6"/>
      <c r="Q56" s="6">
        <v>1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D56" s="6">
        <v>1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x14ac:dyDescent="0.2">
      <c r="A57" s="4">
        <v>39809</v>
      </c>
      <c r="B57" s="26">
        <f t="shared" si="1"/>
        <v>5</v>
      </c>
      <c r="C57" s="11" t="s">
        <v>14</v>
      </c>
      <c r="D57" s="6" t="s">
        <v>10</v>
      </c>
      <c r="E57" s="6" t="s">
        <v>20</v>
      </c>
      <c r="F57" s="20">
        <f t="shared" si="2"/>
        <v>0</v>
      </c>
      <c r="G57" s="6">
        <v>5</v>
      </c>
      <c r="I57" s="6">
        <v>0</v>
      </c>
      <c r="J57" s="1"/>
      <c r="K57" s="6">
        <v>2</v>
      </c>
      <c r="L57" s="6"/>
      <c r="M57" s="6"/>
      <c r="N57" s="6"/>
      <c r="O57" s="6"/>
      <c r="P57" s="6"/>
      <c r="Q57" s="6"/>
      <c r="R57" s="6"/>
      <c r="S57" s="6">
        <v>2</v>
      </c>
      <c r="T57" s="6"/>
      <c r="U57" s="6"/>
      <c r="V57" s="6"/>
      <c r="W57" s="6"/>
      <c r="X57" s="6"/>
      <c r="Y57" s="6">
        <v>1</v>
      </c>
      <c r="Z57" s="6"/>
      <c r="AA57" s="6"/>
      <c r="AB57" s="6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9" customFormat="1" x14ac:dyDescent="0.2">
      <c r="A58" s="5"/>
      <c r="B58" s="25">
        <f>SUM(B5:B57)</f>
        <v>151</v>
      </c>
      <c r="C58" s="20">
        <f>52-COUNTIF(C5:C57,"")</f>
        <v>40</v>
      </c>
      <c r="D58" s="1"/>
      <c r="E58" s="1"/>
      <c r="F58" s="20">
        <f>SUM(F5:F57)</f>
        <v>31</v>
      </c>
      <c r="G58" s="21"/>
      <c r="H58" s="22"/>
      <c r="I58" s="1"/>
      <c r="J58" s="1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73">
        <f>SUM(K4:AB4)</f>
        <v>151</v>
      </c>
      <c r="AD58" s="5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x14ac:dyDescent="0.2">
      <c r="A59" s="5"/>
      <c r="B59" s="27"/>
      <c r="C59" s="1"/>
      <c r="D59" s="1"/>
      <c r="E59" s="1"/>
      <c r="G59" s="1"/>
      <c r="I59" s="1"/>
      <c r="J59" s="1"/>
      <c r="K59" s="50"/>
      <c r="L59" s="51"/>
      <c r="M59" s="50"/>
      <c r="N59" s="51"/>
      <c r="O59" s="50"/>
      <c r="P59" s="51"/>
      <c r="Q59" s="51"/>
      <c r="R59" s="50"/>
      <c r="S59" s="51"/>
      <c r="T59" s="50"/>
      <c r="U59" s="51"/>
      <c r="V59" s="50"/>
      <c r="W59" s="51"/>
      <c r="X59" s="50"/>
      <c r="Y59" s="51"/>
      <c r="Z59" s="50"/>
      <c r="AA59" s="51"/>
      <c r="AB59" s="50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x14ac:dyDescent="0.2">
      <c r="A60" s="5"/>
      <c r="B60" s="27"/>
      <c r="C60" s="1"/>
      <c r="D60" s="1"/>
      <c r="E60" s="1"/>
      <c r="G60" s="1"/>
      <c r="I60" s="1"/>
      <c r="K60" s="2"/>
      <c r="L60" s="5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D60" s="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x14ac:dyDescent="0.2">
      <c r="A61" s="2"/>
      <c r="C61" s="1"/>
      <c r="D61" s="1"/>
      <c r="E61" s="1"/>
      <c r="G61" s="1"/>
      <c r="I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D61" s="1"/>
      <c r="AE61" s="10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x14ac:dyDescent="0.2">
      <c r="A62" s="2"/>
      <c r="C62" s="1"/>
      <c r="D62" s="1"/>
      <c r="E62" s="1"/>
      <c r="G62" s="1"/>
      <c r="I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D62" s="1"/>
      <c r="AE62" s="10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x14ac:dyDescent="0.2">
      <c r="A63" s="2"/>
      <c r="C63" s="1"/>
      <c r="D63" s="1"/>
      <c r="E63" s="1"/>
      <c r="G63" s="1"/>
      <c r="I63" s="1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D63" s="1"/>
      <c r="AE63" s="10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x14ac:dyDescent="0.2">
      <c r="A64" s="2"/>
      <c r="C64" s="1"/>
      <c r="D64" s="1"/>
      <c r="E64" s="1"/>
      <c r="G64" s="1"/>
      <c r="I64" s="1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D64" s="1"/>
      <c r="AE64" s="10"/>
      <c r="AF64" s="52"/>
      <c r="AG64" s="52"/>
      <c r="AH64" s="52"/>
      <c r="AI64" s="52"/>
      <c r="AJ64" s="52"/>
      <c r="AK64" s="52"/>
      <c r="AL64" s="52"/>
      <c r="AM64" s="52"/>
      <c r="AN64" s="52"/>
    </row>
    <row r="65" spans="1:40" x14ac:dyDescent="0.2">
      <c r="A65" s="2"/>
      <c r="C65" s="1"/>
      <c r="D65" s="1"/>
      <c r="E65" s="1"/>
      <c r="G65" s="1"/>
      <c r="I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D65" s="1"/>
      <c r="AE65" s="10"/>
      <c r="AF65" s="52"/>
      <c r="AG65" s="52"/>
      <c r="AH65" s="52"/>
      <c r="AI65" s="52"/>
      <c r="AJ65" s="52"/>
      <c r="AK65" s="52"/>
      <c r="AL65" s="52"/>
      <c r="AM65" s="52"/>
      <c r="AN65" s="52"/>
    </row>
    <row r="66" spans="1:40" x14ac:dyDescent="0.2">
      <c r="A66" s="2"/>
      <c r="C66" s="1"/>
      <c r="D66" s="1"/>
      <c r="E66" s="1"/>
      <c r="G66" s="1"/>
      <c r="I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D66" s="1"/>
      <c r="AE66" s="10"/>
      <c r="AF66" s="52"/>
      <c r="AG66" s="52"/>
      <c r="AH66" s="52"/>
      <c r="AI66" s="52"/>
      <c r="AJ66" s="52"/>
      <c r="AK66" s="52"/>
      <c r="AL66" s="52"/>
      <c r="AM66" s="52"/>
      <c r="AN66" s="52"/>
    </row>
    <row r="67" spans="1:40" x14ac:dyDescent="0.2">
      <c r="A67" s="2"/>
      <c r="C67" s="1"/>
      <c r="D67" s="1"/>
      <c r="E67" s="1"/>
      <c r="G67" s="1"/>
      <c r="I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D67" s="1"/>
      <c r="AE67" s="10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 x14ac:dyDescent="0.2">
      <c r="A68" s="2"/>
      <c r="C68" s="1"/>
      <c r="D68" s="1"/>
      <c r="E68" s="1"/>
      <c r="G68" s="1"/>
      <c r="I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D68" s="1"/>
      <c r="AE68" s="10"/>
      <c r="AF68" s="52"/>
      <c r="AG68" s="52"/>
      <c r="AH68" s="52"/>
      <c r="AI68" s="52"/>
      <c r="AJ68" s="52"/>
      <c r="AK68" s="52"/>
      <c r="AL68" s="52"/>
      <c r="AM68" s="52"/>
      <c r="AN68" s="52"/>
    </row>
    <row r="69" spans="1:40" x14ac:dyDescent="0.2">
      <c r="A69" s="2"/>
      <c r="C69" s="1"/>
      <c r="D69" s="1"/>
      <c r="E69" s="1"/>
      <c r="G69" s="1"/>
      <c r="I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D69" s="1"/>
      <c r="AE69" s="10"/>
      <c r="AF69" s="52"/>
      <c r="AG69" s="52"/>
      <c r="AH69" s="52"/>
      <c r="AI69" s="52"/>
      <c r="AJ69" s="52"/>
      <c r="AK69" s="52"/>
      <c r="AL69" s="52"/>
      <c r="AM69" s="52"/>
      <c r="AN69" s="52"/>
    </row>
    <row r="70" spans="1:40" x14ac:dyDescent="0.2">
      <c r="A70" s="2"/>
      <c r="C70" s="1"/>
      <c r="D70" s="1"/>
      <c r="E70" s="1"/>
      <c r="G70" s="1"/>
      <c r="I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D70" s="1"/>
      <c r="AE70" s="10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 x14ac:dyDescent="0.2">
      <c r="A71" s="2"/>
      <c r="C71" s="1"/>
      <c r="D71" s="1"/>
      <c r="E71" s="1"/>
      <c r="G71" s="1"/>
      <c r="I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D71" s="1"/>
      <c r="AE71" s="10"/>
      <c r="AF71" s="52"/>
      <c r="AG71" s="52"/>
      <c r="AH71" s="52"/>
      <c r="AI71" s="52"/>
      <c r="AJ71" s="52"/>
      <c r="AK71" s="52"/>
      <c r="AL71" s="52"/>
      <c r="AM71" s="52"/>
      <c r="AN71" s="52"/>
    </row>
    <row r="72" spans="1:40" x14ac:dyDescent="0.2">
      <c r="A72" s="2"/>
      <c r="C72" s="1"/>
      <c r="D72" s="1"/>
      <c r="E72" s="1"/>
      <c r="G72" s="1"/>
      <c r="I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D72" s="1"/>
      <c r="AE72" s="10"/>
      <c r="AF72" s="52"/>
      <c r="AG72" s="52"/>
      <c r="AH72" s="52"/>
      <c r="AI72" s="52"/>
      <c r="AJ72" s="52"/>
      <c r="AK72" s="52"/>
      <c r="AL72" s="52"/>
      <c r="AM72" s="52"/>
      <c r="AN72" s="52"/>
    </row>
    <row r="73" spans="1:40" x14ac:dyDescent="0.2">
      <c r="A73" s="2"/>
      <c r="C73" s="1"/>
      <c r="D73" s="1"/>
      <c r="E73" s="1"/>
      <c r="G73" s="1"/>
      <c r="I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D73" s="1"/>
      <c r="AE73" s="10"/>
      <c r="AF73" s="52"/>
      <c r="AG73" s="52"/>
      <c r="AH73" s="52"/>
      <c r="AI73" s="52"/>
      <c r="AJ73" s="52"/>
      <c r="AK73" s="52"/>
      <c r="AL73" s="52"/>
      <c r="AM73" s="52"/>
      <c r="AN73" s="52"/>
    </row>
    <row r="74" spans="1:40" x14ac:dyDescent="0.2">
      <c r="A74" s="2"/>
      <c r="C74" s="1"/>
      <c r="D74" s="1"/>
      <c r="E74" s="1"/>
      <c r="G74" s="1"/>
      <c r="I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D74" s="1"/>
      <c r="AE74" s="10"/>
      <c r="AF74" s="52"/>
      <c r="AG74" s="52"/>
      <c r="AH74" s="52"/>
      <c r="AI74" s="52"/>
      <c r="AJ74" s="52"/>
      <c r="AK74" s="52"/>
      <c r="AL74" s="52"/>
      <c r="AM74" s="52"/>
      <c r="AN74" s="52"/>
    </row>
    <row r="75" spans="1:40" x14ac:dyDescent="0.2">
      <c r="A75" s="2"/>
      <c r="C75" s="1"/>
      <c r="D75" s="1"/>
      <c r="E75" s="1"/>
      <c r="G75" s="1"/>
      <c r="I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D75" s="1"/>
      <c r="AE75" s="10"/>
      <c r="AF75" s="52"/>
      <c r="AG75" s="52"/>
      <c r="AH75" s="52"/>
      <c r="AI75" s="52"/>
      <c r="AJ75" s="52"/>
      <c r="AK75" s="52"/>
      <c r="AL75" s="52"/>
      <c r="AM75" s="52"/>
      <c r="AN75" s="52"/>
    </row>
    <row r="76" spans="1:40" x14ac:dyDescent="0.2">
      <c r="A76" s="2"/>
      <c r="C76" s="1"/>
      <c r="D76" s="1"/>
      <c r="E76" s="1"/>
      <c r="G76" s="1"/>
      <c r="I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D76" s="1"/>
      <c r="AE76" s="10"/>
      <c r="AF76" s="52"/>
      <c r="AG76" s="52"/>
      <c r="AH76" s="52"/>
      <c r="AI76" s="52"/>
      <c r="AJ76" s="52"/>
      <c r="AK76" s="52"/>
      <c r="AL76" s="52"/>
      <c r="AM76" s="52"/>
      <c r="AN76" s="52"/>
    </row>
    <row r="77" spans="1:40" x14ac:dyDescent="0.2">
      <c r="A77" s="2"/>
      <c r="C77" s="1"/>
      <c r="D77" s="1"/>
      <c r="E77" s="1"/>
      <c r="G77" s="1"/>
      <c r="I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D77" s="1"/>
      <c r="AE77" s="10"/>
      <c r="AF77" s="52"/>
      <c r="AG77" s="52"/>
      <c r="AH77" s="52"/>
      <c r="AI77" s="52"/>
      <c r="AJ77" s="52"/>
      <c r="AK77" s="52"/>
      <c r="AL77" s="52"/>
      <c r="AM77" s="52"/>
      <c r="AN77" s="52"/>
    </row>
    <row r="78" spans="1:40" x14ac:dyDescent="0.2">
      <c r="A78" s="2"/>
      <c r="C78" s="1"/>
      <c r="D78" s="1"/>
      <c r="E78" s="1"/>
      <c r="G78" s="1"/>
      <c r="I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D78" s="1"/>
      <c r="AE78" s="10"/>
      <c r="AF78" s="52"/>
      <c r="AG78" s="52"/>
      <c r="AH78" s="52"/>
      <c r="AI78" s="52"/>
      <c r="AJ78" s="52"/>
      <c r="AK78" s="52"/>
      <c r="AL78" s="52"/>
      <c r="AM78" s="52"/>
      <c r="AN78" s="52"/>
    </row>
    <row r="79" spans="1:40" x14ac:dyDescent="0.2">
      <c r="A79" s="2"/>
      <c r="C79" s="1"/>
      <c r="D79" s="1"/>
      <c r="E79" s="1"/>
      <c r="G79" s="1"/>
      <c r="I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D79" s="1"/>
      <c r="AE79" s="10"/>
      <c r="AF79" s="52"/>
      <c r="AG79" s="52"/>
      <c r="AH79" s="52"/>
      <c r="AI79" s="52"/>
      <c r="AJ79" s="52"/>
      <c r="AK79" s="52"/>
      <c r="AL79" s="52"/>
      <c r="AM79" s="52"/>
      <c r="AN79" s="52"/>
    </row>
    <row r="80" spans="1:40" x14ac:dyDescent="0.2">
      <c r="A80" s="2"/>
      <c r="C80" s="1"/>
      <c r="D80" s="1"/>
      <c r="E80" s="1"/>
      <c r="G80" s="1"/>
      <c r="I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D80" s="1"/>
      <c r="AE80" s="10"/>
      <c r="AF80" s="52"/>
      <c r="AG80" s="52"/>
      <c r="AH80" s="52"/>
      <c r="AI80" s="52"/>
      <c r="AJ80" s="52"/>
      <c r="AK80" s="52"/>
      <c r="AL80" s="52"/>
      <c r="AM80" s="52"/>
      <c r="AN80" s="52"/>
    </row>
    <row r="81" spans="1:40" x14ac:dyDescent="0.2">
      <c r="A81" s="2"/>
      <c r="C81" s="1"/>
      <c r="D81" s="1"/>
      <c r="E81" s="1"/>
      <c r="G81" s="1"/>
      <c r="I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D81" s="1"/>
      <c r="AE81" s="10"/>
      <c r="AF81" s="52"/>
      <c r="AG81" s="52"/>
      <c r="AH81" s="52"/>
      <c r="AI81" s="52"/>
      <c r="AJ81" s="52"/>
      <c r="AK81" s="52"/>
      <c r="AL81" s="52"/>
      <c r="AM81" s="52"/>
      <c r="AN81" s="52"/>
    </row>
    <row r="82" spans="1:40" x14ac:dyDescent="0.2">
      <c r="A82" s="2"/>
      <c r="C82" s="1"/>
      <c r="D82" s="1"/>
      <c r="E82" s="1"/>
      <c r="G82" s="1"/>
      <c r="I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D82" s="1"/>
      <c r="AE82" s="10"/>
      <c r="AF82" s="52"/>
      <c r="AG82" s="52"/>
      <c r="AH82" s="52"/>
      <c r="AI82" s="52"/>
      <c r="AJ82" s="52"/>
      <c r="AK82" s="52"/>
      <c r="AL82" s="52"/>
      <c r="AM82" s="52"/>
      <c r="AN82" s="52"/>
    </row>
    <row r="83" spans="1:40" x14ac:dyDescent="0.2">
      <c r="A83" s="2"/>
      <c r="C83" s="1"/>
      <c r="D83" s="1"/>
      <c r="E83" s="1"/>
      <c r="G83" s="1"/>
      <c r="I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D83" s="1"/>
      <c r="AE83" s="10"/>
      <c r="AF83" s="52"/>
      <c r="AG83" s="52"/>
      <c r="AH83" s="52"/>
      <c r="AI83" s="52"/>
      <c r="AJ83" s="52"/>
      <c r="AK83" s="52"/>
      <c r="AL83" s="52"/>
      <c r="AM83" s="52"/>
      <c r="AN83" s="52"/>
    </row>
    <row r="84" spans="1:40" x14ac:dyDescent="0.2">
      <c r="A84" s="2"/>
      <c r="C84" s="1"/>
      <c r="D84" s="1"/>
      <c r="E84" s="1"/>
      <c r="G84" s="1"/>
      <c r="I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D84" s="1"/>
      <c r="AE84" s="10"/>
      <c r="AF84" s="52"/>
      <c r="AG84" s="52"/>
      <c r="AH84" s="52"/>
      <c r="AI84" s="52"/>
      <c r="AJ84" s="52"/>
      <c r="AK84" s="52"/>
      <c r="AL84" s="52"/>
      <c r="AM84" s="52"/>
      <c r="AN84" s="52"/>
    </row>
    <row r="85" spans="1:40" x14ac:dyDescent="0.2">
      <c r="A85" s="2"/>
      <c r="C85" s="1"/>
      <c r="D85" s="1"/>
      <c r="E85" s="1"/>
      <c r="G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D85" s="1"/>
      <c r="AE85" s="10"/>
      <c r="AF85" s="2"/>
    </row>
    <row r="86" spans="1:40" x14ac:dyDescent="0.2">
      <c r="A86" s="2"/>
      <c r="C86" s="1"/>
      <c r="D86" s="1"/>
      <c r="E86" s="1"/>
      <c r="G86" s="1"/>
      <c r="I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D86" s="1"/>
      <c r="AE86" s="10"/>
      <c r="AF86" s="2"/>
    </row>
    <row r="87" spans="1:40" x14ac:dyDescent="0.2">
      <c r="A87" s="2"/>
      <c r="C87" s="1"/>
      <c r="D87" s="1"/>
      <c r="E87" s="1"/>
      <c r="G87" s="1"/>
      <c r="I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D87" s="1"/>
      <c r="AE87" s="10"/>
      <c r="AF87" s="2"/>
    </row>
    <row r="88" spans="1:40" x14ac:dyDescent="0.2">
      <c r="A88" s="2"/>
      <c r="C88" s="1"/>
      <c r="D88" s="1"/>
      <c r="E88" s="1"/>
      <c r="G88" s="1"/>
      <c r="I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D88" s="1"/>
      <c r="AE88" s="10"/>
      <c r="AF88" s="2"/>
    </row>
    <row r="89" spans="1:40" x14ac:dyDescent="0.2">
      <c r="A89" s="2"/>
      <c r="C89" s="1"/>
      <c r="D89" s="1"/>
      <c r="E89" s="1"/>
      <c r="G89" s="1"/>
      <c r="I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D89" s="1"/>
      <c r="AE89" s="10"/>
      <c r="AF89" s="2"/>
    </row>
    <row r="90" spans="1:40" x14ac:dyDescent="0.2">
      <c r="A90" s="2"/>
      <c r="C90" s="1"/>
      <c r="D90" s="1"/>
      <c r="E90" s="1"/>
      <c r="G90" s="1"/>
      <c r="I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D90" s="1"/>
      <c r="AE90" s="10"/>
      <c r="AF90" s="2"/>
    </row>
    <row r="91" spans="1:40" x14ac:dyDescent="0.2">
      <c r="A91" s="2"/>
      <c r="C91" s="1"/>
      <c r="D91" s="1"/>
      <c r="E91" s="1"/>
      <c r="G91" s="1"/>
      <c r="I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D91" s="1"/>
      <c r="AE91" s="10"/>
      <c r="AF91" s="2"/>
    </row>
    <row r="92" spans="1:40" x14ac:dyDescent="0.2">
      <c r="A92" s="2"/>
      <c r="C92" s="1"/>
      <c r="D92" s="1"/>
      <c r="E92" s="1"/>
      <c r="G92" s="1"/>
      <c r="I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D92" s="1"/>
      <c r="AE92" s="10"/>
      <c r="AF92" s="2"/>
    </row>
    <row r="93" spans="1:40" x14ac:dyDescent="0.2">
      <c r="A93" s="2"/>
      <c r="C93" s="1"/>
      <c r="D93" s="1"/>
      <c r="E93" s="1"/>
      <c r="G93" s="1"/>
      <c r="I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D93" s="1"/>
      <c r="AE93" s="10"/>
      <c r="AF93" s="2"/>
    </row>
    <row r="94" spans="1:40" x14ac:dyDescent="0.2">
      <c r="A94" s="2"/>
      <c r="C94" s="1"/>
      <c r="D94" s="1"/>
      <c r="E94" s="1"/>
      <c r="G94" s="1"/>
      <c r="I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D94" s="1"/>
      <c r="AE94" s="10"/>
      <c r="AF94" s="2"/>
    </row>
    <row r="95" spans="1:40" x14ac:dyDescent="0.2">
      <c r="A95" s="2"/>
      <c r="C95" s="1"/>
      <c r="D95" s="1"/>
      <c r="E95" s="1"/>
      <c r="G95" s="1"/>
      <c r="I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D95" s="1"/>
      <c r="AE95" s="10"/>
      <c r="AF95" s="2"/>
    </row>
    <row r="96" spans="1:40" x14ac:dyDescent="0.2">
      <c r="A96" s="2"/>
      <c r="C96" s="1"/>
      <c r="D96" s="1"/>
      <c r="E96" s="1"/>
      <c r="G96" s="1"/>
      <c r="I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D96" s="1"/>
      <c r="AE96" s="10"/>
      <c r="AF96" s="2"/>
    </row>
  </sheetData>
  <mergeCells count="4">
    <mergeCell ref="C1:E1"/>
    <mergeCell ref="G1:I1"/>
    <mergeCell ref="K1:M1"/>
    <mergeCell ref="O1:P1"/>
  </mergeCells>
  <phoneticPr fontId="1" type="noConversion"/>
  <conditionalFormatting sqref="I8">
    <cfRule type="cellIs" dxfId="2" priority="1" stopIfTrue="1" operator="greaterThan">
      <formula>$G$5</formula>
    </cfRule>
  </conditionalFormatting>
  <conditionalFormatting sqref="I7 I9:I57">
    <cfRule type="cellIs" dxfId="1" priority="2" stopIfTrue="1" operator="greaterThan">
      <formula>$G$5</formula>
    </cfRule>
  </conditionalFormatting>
  <conditionalFormatting sqref="I5:I6">
    <cfRule type="cellIs" dxfId="0" priority="3" stopIfTrue="1" operator="greaterThan">
      <formula>$G$5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S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2"/>
  <sheetViews>
    <sheetView workbookViewId="0">
      <selection activeCell="G19" sqref="G19"/>
    </sheetView>
  </sheetViews>
  <sheetFormatPr defaultRowHeight="12.75" x14ac:dyDescent="0.2"/>
  <cols>
    <col min="1" max="1" width="64.85546875" style="44" customWidth="1"/>
    <col min="2" max="2" width="2.140625" style="44" customWidth="1"/>
    <col min="3" max="3" width="60.7109375" style="44" customWidth="1"/>
    <col min="4" max="4" width="0.5703125" style="44" customWidth="1"/>
    <col min="5" max="16384" width="9.140625" style="44"/>
  </cols>
  <sheetData>
    <row r="1" spans="1:21" s="46" customFormat="1" x14ac:dyDescent="0.2">
      <c r="A1" s="107" t="s">
        <v>66</v>
      </c>
      <c r="B1" s="79"/>
      <c r="C1" s="105" t="s">
        <v>65</v>
      </c>
      <c r="D1" s="44"/>
    </row>
    <row r="2" spans="1:21" s="46" customFormat="1" ht="20.100000000000001" customHeight="1" x14ac:dyDescent="0.2">
      <c r="A2" s="108"/>
      <c r="B2" s="79"/>
      <c r="C2" s="106"/>
      <c r="D2" s="44"/>
    </row>
    <row r="3" spans="1:21" s="46" customFormat="1" ht="3" customHeight="1" x14ac:dyDescent="0.2">
      <c r="A3" s="78"/>
      <c r="B3" s="79"/>
      <c r="C3" s="80"/>
      <c r="D3" s="44"/>
    </row>
    <row r="4" spans="1:21" s="46" customFormat="1" ht="20.100000000000001" customHeight="1" x14ac:dyDescent="0.3">
      <c r="A4" s="85" t="s">
        <v>60</v>
      </c>
      <c r="B4" s="81"/>
      <c r="C4" s="48">
        <f>MATCHUITSLAGEN!U4</f>
        <v>2</v>
      </c>
      <c r="D4" s="4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46" customFormat="1" ht="20.100000000000001" customHeight="1" x14ac:dyDescent="0.3">
      <c r="A5" s="85" t="s">
        <v>50</v>
      </c>
      <c r="B5" s="81"/>
      <c r="C5" s="48">
        <f>MATCHUITSLAGEN!S4</f>
        <v>20</v>
      </c>
      <c r="D5" s="44"/>
    </row>
    <row r="6" spans="1:21" s="46" customFormat="1" ht="20.100000000000001" customHeight="1" x14ac:dyDescent="0.3">
      <c r="A6" s="85" t="s">
        <v>49</v>
      </c>
      <c r="B6" s="81"/>
      <c r="C6" s="48">
        <f>MATCHUITSLAGEN!M4</f>
        <v>19</v>
      </c>
      <c r="D6" s="44"/>
    </row>
    <row r="7" spans="1:21" s="46" customFormat="1" ht="20.100000000000001" customHeight="1" x14ac:dyDescent="0.3">
      <c r="A7" s="85" t="s">
        <v>63</v>
      </c>
      <c r="B7" s="81"/>
      <c r="C7" s="48">
        <f>MATCHUITSLAGEN!P4</f>
        <v>1</v>
      </c>
      <c r="D7" s="44"/>
    </row>
    <row r="8" spans="1:21" s="46" customFormat="1" ht="20.100000000000001" customHeight="1" x14ac:dyDescent="0.3">
      <c r="A8" s="85" t="s">
        <v>55</v>
      </c>
      <c r="B8" s="81"/>
      <c r="C8" s="49">
        <f>MATCHUITSLAGEN!N4</f>
        <v>5</v>
      </c>
      <c r="D8" s="44"/>
    </row>
    <row r="9" spans="1:21" s="46" customFormat="1" ht="20.100000000000001" customHeight="1" x14ac:dyDescent="0.3">
      <c r="A9" s="85" t="s">
        <v>58</v>
      </c>
      <c r="B9" s="81"/>
      <c r="C9" s="49">
        <f>MATCHUITSLAGEN!R4</f>
        <v>3</v>
      </c>
      <c r="D9" s="44"/>
    </row>
    <row r="10" spans="1:21" s="46" customFormat="1" ht="20.100000000000001" customHeight="1" x14ac:dyDescent="0.3">
      <c r="A10" s="86" t="s">
        <v>48</v>
      </c>
      <c r="B10" s="50"/>
      <c r="C10" s="49">
        <f>MATCHUITSLAGEN!L4</f>
        <v>19</v>
      </c>
      <c r="D10" s="44"/>
    </row>
    <row r="11" spans="1:21" s="46" customFormat="1" ht="20.100000000000001" customHeight="1" x14ac:dyDescent="0.3">
      <c r="A11" s="85" t="s">
        <v>59</v>
      </c>
      <c r="B11" s="81"/>
      <c r="C11" s="49">
        <f>MATCHUITSLAGEN!V4</f>
        <v>3</v>
      </c>
      <c r="D11" s="44"/>
    </row>
    <row r="12" spans="1:21" s="46" customFormat="1" ht="20.100000000000001" customHeight="1" x14ac:dyDescent="0.3">
      <c r="A12" s="85" t="s">
        <v>62</v>
      </c>
      <c r="B12" s="81"/>
      <c r="C12" s="49">
        <f>MATCHUITSLAGEN!O4</f>
        <v>1</v>
      </c>
      <c r="D12" s="44"/>
    </row>
    <row r="13" spans="1:21" s="46" customFormat="1" ht="20.100000000000001" customHeight="1" x14ac:dyDescent="0.3">
      <c r="A13" s="85" t="s">
        <v>53</v>
      </c>
      <c r="B13" s="81"/>
      <c r="C13" s="49">
        <f>MATCHUITSLAGEN!T4</f>
        <v>8</v>
      </c>
      <c r="D13" s="44"/>
    </row>
    <row r="14" spans="1:21" s="46" customFormat="1" ht="20.100000000000001" customHeight="1" x14ac:dyDescent="0.3">
      <c r="A14" s="85" t="s">
        <v>47</v>
      </c>
      <c r="B14" s="81"/>
      <c r="C14" s="48">
        <f>MATCHUITSLAGEN!K4</f>
        <v>28</v>
      </c>
      <c r="D14" s="44"/>
    </row>
    <row r="15" spans="1:21" s="46" customFormat="1" ht="20.100000000000001" customHeight="1" x14ac:dyDescent="0.3">
      <c r="A15" s="85" t="s">
        <v>76</v>
      </c>
      <c r="B15" s="81"/>
      <c r="C15" s="49">
        <f>MATCHUITSLAGEN!AA4</f>
        <v>2</v>
      </c>
      <c r="D15" s="44"/>
    </row>
    <row r="16" spans="1:21" s="46" customFormat="1" ht="20.100000000000001" customHeight="1" x14ac:dyDescent="0.3">
      <c r="A16" s="85" t="s">
        <v>51</v>
      </c>
      <c r="B16" s="81"/>
      <c r="C16" s="49">
        <f>MATCHUITSLAGEN!X4</f>
        <v>16</v>
      </c>
      <c r="D16" s="44"/>
      <c r="K16" s="44"/>
    </row>
    <row r="17" spans="1:4" s="46" customFormat="1" ht="20.100000000000001" customHeight="1" x14ac:dyDescent="0.3">
      <c r="A17" s="85" t="s">
        <v>54</v>
      </c>
      <c r="B17" s="81"/>
      <c r="C17" s="49">
        <f>MATCHUITSLAGEN!Y4</f>
        <v>7</v>
      </c>
      <c r="D17" s="44"/>
    </row>
    <row r="18" spans="1:4" s="46" customFormat="1" ht="20.100000000000001" customHeight="1" x14ac:dyDescent="0.3">
      <c r="A18" s="85" t="s">
        <v>56</v>
      </c>
      <c r="B18" s="81"/>
      <c r="C18" s="49">
        <f>MATCHUITSLAGEN!W4</f>
        <v>3</v>
      </c>
      <c r="D18" s="44"/>
    </row>
    <row r="19" spans="1:4" s="46" customFormat="1" ht="20.100000000000001" customHeight="1" x14ac:dyDescent="0.3">
      <c r="A19" s="85" t="s">
        <v>57</v>
      </c>
      <c r="B19" s="81"/>
      <c r="C19" s="49">
        <f>MATCHUITSLAGEN!Z4</f>
        <v>3</v>
      </c>
      <c r="D19" s="44"/>
    </row>
    <row r="20" spans="1:4" s="46" customFormat="1" ht="20.100000000000001" customHeight="1" x14ac:dyDescent="0.3">
      <c r="A20" s="85" t="s">
        <v>52</v>
      </c>
      <c r="B20" s="81"/>
      <c r="C20" s="48">
        <f>MATCHUITSLAGEN!Q4</f>
        <v>9</v>
      </c>
      <c r="D20" s="44"/>
    </row>
    <row r="21" spans="1:4" s="46" customFormat="1" ht="20.100000000000001" customHeight="1" x14ac:dyDescent="0.3">
      <c r="A21" s="85" t="s">
        <v>61</v>
      </c>
      <c r="B21" s="81"/>
      <c r="C21" s="48">
        <f>MATCHUITSLAGEN!AB4</f>
        <v>2</v>
      </c>
      <c r="D21" s="44"/>
    </row>
    <row r="22" spans="1:4" s="46" customFormat="1" ht="5.25" customHeight="1" x14ac:dyDescent="0.3">
      <c r="A22" s="56"/>
      <c r="B22" s="82"/>
      <c r="C22" s="87"/>
    </row>
    <row r="23" spans="1:4" s="46" customFormat="1" ht="20.100000000000001" customHeight="1" x14ac:dyDescent="0.3">
      <c r="A23" s="88" t="s">
        <v>64</v>
      </c>
      <c r="B23" s="83"/>
      <c r="C23" s="48">
        <f>SUM(C4:C21)</f>
        <v>151</v>
      </c>
    </row>
    <row r="24" spans="1:4" s="46" customFormat="1" x14ac:dyDescent="0.2">
      <c r="C24" s="47"/>
    </row>
    <row r="25" spans="1:4" s="46" customFormat="1" x14ac:dyDescent="0.2">
      <c r="C25" s="47"/>
    </row>
    <row r="26" spans="1:4" s="46" customFormat="1" x14ac:dyDescent="0.2"/>
    <row r="27" spans="1:4" s="46" customFormat="1" x14ac:dyDescent="0.2"/>
    <row r="28" spans="1:4" s="46" customFormat="1" x14ac:dyDescent="0.2"/>
    <row r="29" spans="1:4" s="46" customFormat="1" x14ac:dyDescent="0.2"/>
    <row r="30" spans="1:4" s="46" customFormat="1" x14ac:dyDescent="0.2"/>
    <row r="31" spans="1:4" s="46" customFormat="1" x14ac:dyDescent="0.2"/>
    <row r="32" spans="1:4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  <row r="40" s="46" customFormat="1" x14ac:dyDescent="0.2"/>
    <row r="41" s="46" customFormat="1" x14ac:dyDescent="0.2"/>
    <row r="42" s="46" customFormat="1" x14ac:dyDescent="0.2"/>
    <row r="43" s="46" customFormat="1" x14ac:dyDescent="0.2"/>
    <row r="44" s="46" customFormat="1" x14ac:dyDescent="0.2"/>
    <row r="45" s="46" customFormat="1" x14ac:dyDescent="0.2"/>
    <row r="46" s="46" customFormat="1" x14ac:dyDescent="0.2"/>
    <row r="47" s="46" customFormat="1" x14ac:dyDescent="0.2"/>
    <row r="48" s="46" customFormat="1" x14ac:dyDescent="0.2"/>
    <row r="49" s="46" customFormat="1" x14ac:dyDescent="0.2"/>
    <row r="50" s="46" customFormat="1" x14ac:dyDescent="0.2"/>
    <row r="51" s="46" customFormat="1" x14ac:dyDescent="0.2"/>
    <row r="52" s="46" customFormat="1" x14ac:dyDescent="0.2"/>
    <row r="53" s="46" customFormat="1" x14ac:dyDescent="0.2"/>
    <row r="54" s="46" customFormat="1" x14ac:dyDescent="0.2"/>
    <row r="55" s="46" customFormat="1" x14ac:dyDescent="0.2"/>
    <row r="56" s="46" customFormat="1" x14ac:dyDescent="0.2"/>
    <row r="57" s="46" customFormat="1" x14ac:dyDescent="0.2"/>
    <row r="58" s="46" customFormat="1" x14ac:dyDescent="0.2"/>
    <row r="59" s="46" customFormat="1" x14ac:dyDescent="0.2"/>
    <row r="60" s="46" customFormat="1" x14ac:dyDescent="0.2"/>
    <row r="61" s="46" customFormat="1" x14ac:dyDescent="0.2"/>
    <row r="62" s="46" customFormat="1" x14ac:dyDescent="0.2"/>
    <row r="63" s="46" customFormat="1" x14ac:dyDescent="0.2"/>
    <row r="64" s="46" customFormat="1" x14ac:dyDescent="0.2"/>
    <row r="65" s="46" customFormat="1" x14ac:dyDescent="0.2"/>
    <row r="66" s="46" customFormat="1" x14ac:dyDescent="0.2"/>
    <row r="67" s="46" customFormat="1" x14ac:dyDescent="0.2"/>
    <row r="68" s="46" customFormat="1" x14ac:dyDescent="0.2"/>
    <row r="69" s="46" customFormat="1" x14ac:dyDescent="0.2"/>
    <row r="70" s="46" customFormat="1" x14ac:dyDescent="0.2"/>
    <row r="71" s="46" customFormat="1" x14ac:dyDescent="0.2"/>
    <row r="72" s="46" customFormat="1" x14ac:dyDescent="0.2"/>
    <row r="73" s="46" customFormat="1" x14ac:dyDescent="0.2"/>
    <row r="74" s="46" customFormat="1" x14ac:dyDescent="0.2"/>
    <row r="75" s="46" customFormat="1" x14ac:dyDescent="0.2"/>
    <row r="76" s="46" customFormat="1" x14ac:dyDescent="0.2"/>
    <row r="77" s="46" customFormat="1" x14ac:dyDescent="0.2"/>
    <row r="78" s="46" customFormat="1" x14ac:dyDescent="0.2"/>
    <row r="79" s="46" customFormat="1" x14ac:dyDescent="0.2"/>
    <row r="80" s="46" customFormat="1" x14ac:dyDescent="0.2"/>
    <row r="81" s="46" customFormat="1" x14ac:dyDescent="0.2"/>
    <row r="82" s="46" customFormat="1" x14ac:dyDescent="0.2"/>
    <row r="83" s="46" customFormat="1" x14ac:dyDescent="0.2"/>
    <row r="84" s="46" customFormat="1" x14ac:dyDescent="0.2"/>
    <row r="85" s="46" customFormat="1" x14ac:dyDescent="0.2"/>
    <row r="86" s="46" customFormat="1" x14ac:dyDescent="0.2"/>
    <row r="87" s="46" customFormat="1" x14ac:dyDescent="0.2"/>
    <row r="88" s="46" customFormat="1" x14ac:dyDescent="0.2"/>
    <row r="89" s="46" customFormat="1" x14ac:dyDescent="0.2"/>
    <row r="90" s="46" customFormat="1" x14ac:dyDescent="0.2"/>
    <row r="91" s="46" customFormat="1" x14ac:dyDescent="0.2"/>
    <row r="92" s="46" customFormat="1" x14ac:dyDescent="0.2"/>
    <row r="93" s="46" customFormat="1" x14ac:dyDescent="0.2"/>
    <row r="94" s="46" customFormat="1" x14ac:dyDescent="0.2"/>
    <row r="95" s="46" customFormat="1" x14ac:dyDescent="0.2"/>
    <row r="9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H40" sqref="H40"/>
    </sheetView>
  </sheetViews>
  <sheetFormatPr defaultRowHeight="12.75" x14ac:dyDescent="0.2"/>
  <cols>
    <col min="1" max="1" width="1.42578125" style="43" customWidth="1"/>
    <col min="2" max="12" width="9.140625" style="43"/>
    <col min="13" max="13" width="17" style="43" customWidth="1"/>
    <col min="14" max="14" width="9.140625" style="43"/>
    <col min="15" max="15" width="1" style="43" customWidth="1"/>
    <col min="16" max="16384" width="9.140625" style="43"/>
  </cols>
  <sheetData>
    <row r="1" spans="1:1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6" x14ac:dyDescent="0.2">
      <c r="A2" s="89"/>
      <c r="B2" s="109" t="s">
        <v>75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91"/>
      <c r="P2" s="90"/>
    </row>
    <row r="3" spans="1:16" x14ac:dyDescent="0.2">
      <c r="A3" s="8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91"/>
      <c r="P3" s="90"/>
    </row>
    <row r="4" spans="1:16" x14ac:dyDescent="0.2">
      <c r="A4" s="8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91"/>
      <c r="P4" s="90"/>
    </row>
    <row r="5" spans="1:16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6" x14ac:dyDescent="0.2">
      <c r="A6" s="89"/>
      <c r="O6" s="89"/>
    </row>
    <row r="7" spans="1:16" x14ac:dyDescent="0.2">
      <c r="A7" s="89"/>
      <c r="O7" s="89"/>
    </row>
    <row r="8" spans="1:16" x14ac:dyDescent="0.2">
      <c r="A8" s="89"/>
      <c r="O8" s="89"/>
    </row>
    <row r="9" spans="1:16" x14ac:dyDescent="0.2">
      <c r="A9" s="89"/>
      <c r="O9" s="89"/>
    </row>
    <row r="10" spans="1:16" x14ac:dyDescent="0.2">
      <c r="A10" s="89"/>
      <c r="O10" s="89"/>
    </row>
    <row r="11" spans="1:16" x14ac:dyDescent="0.2">
      <c r="A11" s="89"/>
      <c r="O11" s="89"/>
    </row>
    <row r="12" spans="1:16" x14ac:dyDescent="0.2">
      <c r="A12" s="89"/>
      <c r="O12" s="89"/>
    </row>
    <row r="13" spans="1:16" x14ac:dyDescent="0.2">
      <c r="A13" s="89"/>
      <c r="O13" s="89"/>
    </row>
    <row r="14" spans="1:16" x14ac:dyDescent="0.2">
      <c r="A14" s="89"/>
      <c r="O14" s="89"/>
    </row>
    <row r="15" spans="1:16" x14ac:dyDescent="0.2">
      <c r="A15" s="89"/>
      <c r="O15" s="89"/>
    </row>
    <row r="16" spans="1:16" x14ac:dyDescent="0.2">
      <c r="A16" s="89"/>
      <c r="O16" s="89"/>
    </row>
    <row r="17" spans="1:15" x14ac:dyDescent="0.2">
      <c r="A17" s="89"/>
      <c r="O17" s="89"/>
    </row>
    <row r="18" spans="1:15" x14ac:dyDescent="0.2">
      <c r="A18" s="89"/>
      <c r="O18" s="89"/>
    </row>
    <row r="19" spans="1:15" x14ac:dyDescent="0.2">
      <c r="A19" s="89"/>
      <c r="O19" s="89"/>
    </row>
    <row r="20" spans="1:15" x14ac:dyDescent="0.2">
      <c r="A20" s="89"/>
      <c r="O20" s="89"/>
    </row>
    <row r="21" spans="1:15" x14ac:dyDescent="0.2">
      <c r="A21" s="89"/>
      <c r="O21" s="89"/>
    </row>
    <row r="22" spans="1:15" x14ac:dyDescent="0.2">
      <c r="A22" s="89"/>
      <c r="O22" s="89"/>
    </row>
    <row r="23" spans="1:15" x14ac:dyDescent="0.2">
      <c r="A23" s="89"/>
      <c r="O23" s="89"/>
    </row>
    <row r="24" spans="1:15" x14ac:dyDescent="0.2">
      <c r="A24" s="89"/>
      <c r="O24" s="89"/>
    </row>
    <row r="25" spans="1:15" x14ac:dyDescent="0.2">
      <c r="A25" s="89"/>
      <c r="O25" s="89"/>
    </row>
    <row r="26" spans="1:15" x14ac:dyDescent="0.2">
      <c r="A26" s="89"/>
      <c r="O26" s="89"/>
    </row>
    <row r="27" spans="1:15" x14ac:dyDescent="0.2">
      <c r="A27" s="89"/>
      <c r="O27" s="89"/>
    </row>
    <row r="28" spans="1:15" x14ac:dyDescent="0.2">
      <c r="A28" s="89"/>
      <c r="O28" s="89"/>
    </row>
    <row r="29" spans="1:15" x14ac:dyDescent="0.2">
      <c r="A29" s="89"/>
      <c r="O29" s="89"/>
    </row>
    <row r="30" spans="1:15" x14ac:dyDescent="0.2">
      <c r="A30" s="89"/>
      <c r="O30" s="89"/>
    </row>
    <row r="31" spans="1:15" x14ac:dyDescent="0.2">
      <c r="A31" s="89"/>
      <c r="O31" s="89"/>
    </row>
    <row r="32" spans="1:15" x14ac:dyDescent="0.2">
      <c r="A32" s="89"/>
      <c r="O32" s="89"/>
    </row>
    <row r="33" spans="1:15" x14ac:dyDescent="0.2">
      <c r="A33" s="89"/>
      <c r="O33" s="89"/>
    </row>
    <row r="34" spans="1:15" x14ac:dyDescent="0.2">
      <c r="A34" s="89"/>
      <c r="O34" s="89"/>
    </row>
    <row r="35" spans="1:15" x14ac:dyDescent="0.2">
      <c r="A35" s="89"/>
      <c r="O35" s="89"/>
    </row>
    <row r="36" spans="1:15" x14ac:dyDescent="0.2">
      <c r="A36" s="89"/>
      <c r="O36" s="89"/>
    </row>
    <row r="37" spans="1:15" ht="26.25" customHeight="1" x14ac:dyDescent="0.2">
      <c r="A37" s="89"/>
      <c r="O37" s="89"/>
    </row>
    <row r="38" spans="1:15" ht="6.75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</sheetData>
  <mergeCells count="1">
    <mergeCell ref="B2:N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MATCHUITSLAGEN</vt:lpstr>
      <vt:lpstr>PERSOONLIJKE SCORES</vt:lpstr>
      <vt:lpstr>GRAFIEK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2009-01-02T21:56:56Z</cp:lastPrinted>
  <dcterms:created xsi:type="dcterms:W3CDTF">2005-01-15T10:09:22Z</dcterms:created>
  <dcterms:modified xsi:type="dcterms:W3CDTF">2018-08-19T09:55:45Z</dcterms:modified>
</cp:coreProperties>
</file>